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48" activeTab="9"/>
  </bookViews>
  <sheets>
    <sheet name="Summary" sheetId="1" r:id="rId1"/>
    <sheet name="CRIME" sheetId="2" r:id="rId2"/>
    <sheet name="UPD" sheetId="3" r:id="rId3"/>
    <sheet name="CID" sheetId="4" r:id="rId4"/>
    <sheet name="Traffic-Prowl" sheetId="5" r:id="rId5"/>
    <sheet name="RECORDS" sheetId="6" r:id="rId6"/>
    <sheet name="FLEET MAINTENANCE" sheetId="7" r:id="rId7"/>
    <sheet name="Animal Control" sheetId="8" r:id="rId8"/>
    <sheet name="ARRESTS" sheetId="9" r:id="rId9"/>
    <sheet name="WARRANTS" sheetId="10" r:id="rId10"/>
    <sheet name="DTF" sheetId="11" r:id="rId11"/>
    <sheet name="Code Enf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<sst xmlns="http://schemas.openxmlformats.org/spreadsheetml/2006/main" count="546" uniqueCount="235">
  <si>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</si>
  <si>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</si>
  <si>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</si>
  <si>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</si>
  <si>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</si>
  <si>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</si>
  <si>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</si>
  <si>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</si>
  <si>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</si>
  <si>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</si>
  <si>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</si>
  <si>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</si>
  <si>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</si>
  <si>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</si>
  <si>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</si>
  <si>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</si>
  <si>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</si>
  <si>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</si>
  <si>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</si>
  <si>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</si>
  <si>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</si>
  <si>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</si>
  <si>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</si>
  <si>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</si>
  <si>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</si>
  <si>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</si>
  <si>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</si>
  <si>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</si>
  <si>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</si>
  <si>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</si>
  <si>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</si>
  <si>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</si>
  <si>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</si>
  <si>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</si>
  <si>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</si>
  <si>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</si>
  <si>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</si>
  <si>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</si>
  <si>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</si>
  <si>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</si>
  <si>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</si>
  <si>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</si>
  <si>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</si>
  <si>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</si>
  <si>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</si>
  <si>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</si>
  <si>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</si>
  <si>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</si>
  <si>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</si>
  <si>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</si>
  <si>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</si>
  <si>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</si>
  <si>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</si>
  <si>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</si>
  <si>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</si>
  <si>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</si>
  <si>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</si>
  <si>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</si>
  <si>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</si>
  <si>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</si>
  <si>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</si>
  <si>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</si>
  <si>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</si>
  <si>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</si>
  <si>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</si>
  <si>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</si>
  <si>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</si>
  <si>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</si>
  <si>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</si>
  <si>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</si>
  <si>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</si>
  <si>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</si>
  <si>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</si>
  <si>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</si>
  <si>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</si>
  <si>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</si>
  <si>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</si>
  <si>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</si>
  <si>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</si>
  <si>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</si>
  <si>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</si>
  <si>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</si>
  <si>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</si>
  <si>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</si>
  <si>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</si>
  <si>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</si>
  <si>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</si>
  <si>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</si>
  <si>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</si>
  <si>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</si>
  <si>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</si>
  <si>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</si>
  <si>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</si>
  <si>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</si>
  <si>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</si>
  <si>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</si>
  <si>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</si>
  <si>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</si>
  <si>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</si>
  <si>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</si>
  <si>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</si>
  <si>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</si>
  <si>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</si>
  <si>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</si>
  <si>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</si>
  <si>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</si>
  <si>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</si>
  <si>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</si>
  <si>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</si>
  <si>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</si>
  <si>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</si>
  <si>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</si>
  <si>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</si>
  <si>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</si>
  <si>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</si>
  <si>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</si>
  <si>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</si>
  <si>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</si>
  <si>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</si>
  <si>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</si>
  <si>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</si>
  <si>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</si>
  <si>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</si>
  <si>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</si>
  <si>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</si>
  <si>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</si>
  <si>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</si>
  <si>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</si>
  <si>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</si>
  <si>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</si>
  <si>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</si>
  <si>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</si>
  <si>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</si>
  <si>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</si>
  <si>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</si>
  <si>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</si>
  <si>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</si>
  <si>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</si>
  <si>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</si>
  <si>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</si>
  <si>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</si>
  <si>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</si>
  <si>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</si>
  <si>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</si>
  <si>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</si>
  <si>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</si>
  <si>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</si>
  <si>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</si>
  <si>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</si>
  <si>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</si>
  <si>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</si>
  <si>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</si>
  <si>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</si>
  <si>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</si>
  <si>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</si>
  <si>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</si>
  <si>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</si>
  <si>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</si>
  <si>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</si>
  <si>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</si>
  <si>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</si>
  <si>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</si>
  <si>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</si>
  <si>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</si>
  <si>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</si>
  <si>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</si>
  <si>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</si>
  <si>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</si>
  <si>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</si>
  <si>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Chg by Mon</t>
  </si>
  <si>
    <t>Chg YTD</t>
  </si>
  <si>
    <t>PROWL</t>
  </si>
  <si>
    <t>ASSISTS</t>
  </si>
  <si>
    <t>VALUE OF DRUGS SEIZED</t>
  </si>
  <si>
    <t>PATROL MILES</t>
  </si>
  <si>
    <t>Uniform Patrol Division</t>
  </si>
  <si>
    <t>PARKING</t>
  </si>
  <si>
    <t>Citations</t>
  </si>
  <si>
    <t>CODE ENFORCEMENT</t>
  </si>
  <si>
    <t>Complaints Taken</t>
  </si>
  <si>
    <t>Compliant Followups</t>
  </si>
  <si>
    <t>Complaint Complaince</t>
  </si>
  <si>
    <t>Condemnation Actions</t>
  </si>
  <si>
    <t>Verbal Warnings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</si>
  <si>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</si>
  <si>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</si>
  <si>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</si>
  <si>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</si>
  <si>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</si>
  <si>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</si>
  <si>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</si>
  <si>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</si>
  <si>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</si>
  <si>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</si>
  <si>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</si>
  <si>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</si>
  <si>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ANIMAL CONTROL</t>
  </si>
  <si>
    <t>Month</t>
  </si>
  <si>
    <t>Year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</si>
  <si>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</si>
  <si>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</si>
  <si>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</si>
  <si>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</si>
  <si>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</si>
  <si>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</si>
  <si>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</si>
  <si>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</si>
  <si>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</si>
  <si>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</si>
  <si>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</si>
  <si>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</si>
  <si>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</si>
  <si>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</si>
  <si>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</si>
  <si>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</si>
  <si>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</si>
  <si>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</si>
  <si>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</si>
  <si>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</si>
  <si>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</si>
  <si>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</si>
  <si>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</si>
  <si>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</si>
  <si>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</si>
  <si>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</si>
  <si>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</si>
  <si>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Demolished by City</t>
  </si>
  <si>
    <t>Demolished by Owner</t>
  </si>
  <si>
    <t>Demolished by CDBG</t>
  </si>
  <si>
    <t>N/A</t>
  </si>
  <si>
    <t>Total Condemnations</t>
  </si>
  <si>
    <t>Sent to Rescue Centers</t>
  </si>
  <si>
    <t>Adoptions</t>
  </si>
  <si>
    <t>April</t>
  </si>
  <si>
    <t>Deceased Animals   Landfill lbs.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</si>
</sst>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9" applyFont="1" applyBorder="1" applyAlignment="1">
      <alignment horizontal="right"/>
    </xf>
    <xf numFmtId="9" fontId="0" fillId="0" borderId="0" xfId="59" applyFont="1" applyAlignment="1">
      <alignment horizontal="right"/>
    </xf>
    <xf numFmtId="17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9" fontId="1" fillId="34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9" fontId="0" fillId="0" borderId="0" xfId="0" applyNumberFormat="1" applyFont="1" applyFill="1" applyAlignment="1">
      <alignment/>
    </xf>
    <xf numFmtId="9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17" fontId="0" fillId="0" borderId="0" xfId="0" applyNumberFormat="1" applyAlignment="1">
      <alignment/>
    </xf>
    <xf numFmtId="17" fontId="1" fillId="33" borderId="0" xfId="0" applyNumberFormat="1" applyFont="1" applyFill="1" applyAlignment="1">
      <alignment/>
    </xf>
    <xf numFmtId="8" fontId="0" fillId="0" borderId="0" xfId="44" applyNumberFormat="1" applyFont="1" applyAlignment="1">
      <alignment/>
    </xf>
    <xf numFmtId="17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9" fontId="1" fillId="35" borderId="0" xfId="0" applyNumberFormat="1" applyFont="1" applyFill="1" applyAlignment="1">
      <alignment/>
    </xf>
    <xf numFmtId="9" fontId="1" fillId="36" borderId="0" xfId="0" applyNumberFormat="1" applyFont="1" applyFill="1" applyAlignment="1">
      <alignment/>
    </xf>
    <xf numFmtId="17" fontId="0" fillId="33" borderId="0" xfId="0" applyNumberFormat="1" applyFill="1" applyAlignment="1">
      <alignment horizontal="right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right"/>
    </xf>
    <xf numFmtId="0" fontId="0" fillId="0" borderId="10" xfId="0" applyBorder="1" applyAlignment="1">
      <alignment horizontal="left"/>
    </xf>
    <xf numFmtId="9" fontId="0" fillId="0" borderId="0" xfId="0" applyNumberFormat="1" applyAlignment="1">
      <alignment horizontal="right"/>
    </xf>
    <xf numFmtId="166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9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8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8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CHIEF'S%20REPORT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2009%20ST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2">
        <row r="6">
          <cell r="D6">
            <v>197</v>
          </cell>
          <cell r="E6">
            <v>305</v>
          </cell>
        </row>
        <row r="7">
          <cell r="D7">
            <v>142</v>
          </cell>
          <cell r="E7">
            <v>264</v>
          </cell>
        </row>
        <row r="8">
          <cell r="D8">
            <v>71</v>
          </cell>
          <cell r="E8">
            <v>123</v>
          </cell>
        </row>
        <row r="9">
          <cell r="D9">
            <v>27</v>
          </cell>
          <cell r="E9">
            <v>37</v>
          </cell>
        </row>
        <row r="10">
          <cell r="D10">
            <v>32</v>
          </cell>
          <cell r="E10">
            <v>69</v>
          </cell>
        </row>
        <row r="11">
          <cell r="D11">
            <v>9</v>
          </cell>
          <cell r="E11">
            <v>12</v>
          </cell>
        </row>
        <row r="15">
          <cell r="D15">
            <v>41</v>
          </cell>
          <cell r="E15">
            <v>58</v>
          </cell>
        </row>
        <row r="16">
          <cell r="D16">
            <v>31</v>
          </cell>
          <cell r="E16">
            <v>61</v>
          </cell>
        </row>
        <row r="17">
          <cell r="D17">
            <v>17</v>
          </cell>
          <cell r="E17">
            <v>39</v>
          </cell>
        </row>
        <row r="18">
          <cell r="D18">
            <v>7</v>
          </cell>
          <cell r="E18">
            <v>7</v>
          </cell>
        </row>
        <row r="19">
          <cell r="D19">
            <v>5</v>
          </cell>
          <cell r="E19">
            <v>14</v>
          </cell>
        </row>
        <row r="20">
          <cell r="D20">
            <v>2</v>
          </cell>
          <cell r="E20">
            <v>1</v>
          </cell>
        </row>
        <row r="24">
          <cell r="D24">
            <v>132</v>
          </cell>
          <cell r="E24">
            <v>203</v>
          </cell>
        </row>
        <row r="25">
          <cell r="D25">
            <v>93</v>
          </cell>
          <cell r="E25">
            <v>166</v>
          </cell>
        </row>
        <row r="26">
          <cell r="D26">
            <v>54</v>
          </cell>
          <cell r="E26">
            <v>80</v>
          </cell>
        </row>
        <row r="27">
          <cell r="D27">
            <v>15</v>
          </cell>
          <cell r="E27">
            <v>27</v>
          </cell>
        </row>
        <row r="28">
          <cell r="D28">
            <v>19</v>
          </cell>
          <cell r="E28">
            <v>50</v>
          </cell>
        </row>
        <row r="29">
          <cell r="D29">
            <v>5</v>
          </cell>
          <cell r="E29">
            <v>9</v>
          </cell>
        </row>
        <row r="33">
          <cell r="D33">
            <v>15</v>
          </cell>
          <cell r="E33">
            <v>16</v>
          </cell>
        </row>
        <row r="34">
          <cell r="D34">
            <v>11</v>
          </cell>
          <cell r="E34">
            <v>14</v>
          </cell>
        </row>
        <row r="35">
          <cell r="D35">
            <v>1</v>
          </cell>
          <cell r="E35">
            <v>4</v>
          </cell>
        </row>
        <row r="36">
          <cell r="D36">
            <v>5</v>
          </cell>
          <cell r="E36">
            <v>3</v>
          </cell>
        </row>
        <row r="37">
          <cell r="D37">
            <v>3</v>
          </cell>
          <cell r="E37">
            <v>5</v>
          </cell>
        </row>
        <row r="38">
          <cell r="D38">
            <v>2</v>
          </cell>
          <cell r="E38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4">
        <row r="5">
          <cell r="D5">
            <v>37</v>
          </cell>
          <cell r="E5">
            <v>29</v>
          </cell>
        </row>
        <row r="6">
          <cell r="D6">
            <v>309</v>
          </cell>
          <cell r="E6">
            <v>324</v>
          </cell>
        </row>
        <row r="7">
          <cell r="D7">
            <v>1212</v>
          </cell>
          <cell r="E7">
            <v>1449</v>
          </cell>
        </row>
        <row r="8">
          <cell r="D8">
            <v>1</v>
          </cell>
          <cell r="E8">
            <v>4</v>
          </cell>
        </row>
        <row r="9">
          <cell r="D9">
            <v>22</v>
          </cell>
          <cell r="E9">
            <v>28</v>
          </cell>
        </row>
        <row r="10">
          <cell r="D10">
            <v>3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286</v>
          </cell>
          <cell r="E12">
            <v>289</v>
          </cell>
        </row>
        <row r="13">
          <cell r="D13">
            <v>55</v>
          </cell>
          <cell r="E13">
            <v>47</v>
          </cell>
        </row>
        <row r="14">
          <cell r="D14">
            <v>34</v>
          </cell>
          <cell r="E14">
            <v>52</v>
          </cell>
        </row>
        <row r="15">
          <cell r="D15">
            <v>1</v>
          </cell>
          <cell r="E15">
            <v>2</v>
          </cell>
        </row>
        <row r="16">
          <cell r="D16">
            <v>265</v>
          </cell>
          <cell r="E16">
            <v>263</v>
          </cell>
        </row>
        <row r="17">
          <cell r="D17">
            <v>34</v>
          </cell>
          <cell r="E17">
            <v>58</v>
          </cell>
        </row>
        <row r="18">
          <cell r="D18">
            <v>86</v>
          </cell>
          <cell r="E18">
            <v>128</v>
          </cell>
        </row>
        <row r="19">
          <cell r="D19">
            <v>19</v>
          </cell>
          <cell r="E19">
            <v>25</v>
          </cell>
        </row>
        <row r="20">
          <cell r="D20">
            <v>132</v>
          </cell>
          <cell r="E20">
            <v>151</v>
          </cell>
        </row>
        <row r="21">
          <cell r="D21">
            <v>83</v>
          </cell>
          <cell r="E21">
            <v>90</v>
          </cell>
        </row>
        <row r="22">
          <cell r="D22">
            <v>17</v>
          </cell>
          <cell r="E22">
            <v>20</v>
          </cell>
        </row>
        <row r="23">
          <cell r="D23">
            <v>2</v>
          </cell>
          <cell r="E23">
            <v>2</v>
          </cell>
        </row>
        <row r="24">
          <cell r="D24">
            <v>7</v>
          </cell>
          <cell r="E24">
            <v>6</v>
          </cell>
        </row>
        <row r="25">
          <cell r="D25">
            <v>0</v>
          </cell>
          <cell r="E25">
            <v>1</v>
          </cell>
        </row>
        <row r="26">
          <cell r="D26">
            <v>1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155</v>
          </cell>
          <cell r="E29">
            <v>217</v>
          </cell>
        </row>
        <row r="30">
          <cell r="D30">
            <v>0</v>
          </cell>
          <cell r="E30">
            <v>0</v>
          </cell>
        </row>
        <row r="31">
          <cell r="D31">
            <v>3</v>
          </cell>
          <cell r="E31">
            <v>1</v>
          </cell>
        </row>
        <row r="32">
          <cell r="D32">
            <v>2</v>
          </cell>
          <cell r="E32">
            <v>9</v>
          </cell>
        </row>
        <row r="33">
          <cell r="D33">
            <v>16</v>
          </cell>
          <cell r="E33">
            <v>28</v>
          </cell>
        </row>
        <row r="34">
          <cell r="D34">
            <v>1</v>
          </cell>
          <cell r="E34">
            <v>1</v>
          </cell>
        </row>
        <row r="35">
          <cell r="D35">
            <v>3</v>
          </cell>
          <cell r="E35">
            <v>0</v>
          </cell>
        </row>
        <row r="36">
          <cell r="D36">
            <v>0</v>
          </cell>
          <cell r="E36">
            <v>4</v>
          </cell>
        </row>
        <row r="37">
          <cell r="D37">
            <v>5</v>
          </cell>
          <cell r="E37">
            <v>2</v>
          </cell>
        </row>
        <row r="38">
          <cell r="D38">
            <v>0</v>
          </cell>
          <cell r="E38">
            <v>0</v>
          </cell>
        </row>
        <row r="39">
          <cell r="D39">
            <v>3</v>
          </cell>
          <cell r="E39">
            <v>3</v>
          </cell>
        </row>
        <row r="40">
          <cell r="D40">
            <v>24</v>
          </cell>
          <cell r="E40">
            <v>21</v>
          </cell>
        </row>
        <row r="41">
          <cell r="D41">
            <v>38</v>
          </cell>
          <cell r="E41">
            <v>28</v>
          </cell>
        </row>
        <row r="42">
          <cell r="D42">
            <v>1</v>
          </cell>
          <cell r="E42">
            <v>1</v>
          </cell>
        </row>
        <row r="43">
          <cell r="D43">
            <v>101</v>
          </cell>
          <cell r="E43">
            <v>92</v>
          </cell>
        </row>
        <row r="44">
          <cell r="D44">
            <v>123</v>
          </cell>
          <cell r="E44">
            <v>141</v>
          </cell>
        </row>
        <row r="45">
          <cell r="D45">
            <v>10</v>
          </cell>
          <cell r="E45">
            <v>19</v>
          </cell>
        </row>
        <row r="46">
          <cell r="D46">
            <v>178</v>
          </cell>
          <cell r="E46">
            <v>151</v>
          </cell>
        </row>
        <row r="47">
          <cell r="D47">
            <v>0</v>
          </cell>
          <cell r="E47">
            <v>0</v>
          </cell>
        </row>
        <row r="48">
          <cell r="D48">
            <v>69</v>
          </cell>
          <cell r="E48">
            <v>102</v>
          </cell>
        </row>
        <row r="49">
          <cell r="D49">
            <v>17</v>
          </cell>
          <cell r="E49">
            <v>15</v>
          </cell>
        </row>
        <row r="50">
          <cell r="D50">
            <v>63</v>
          </cell>
          <cell r="E50">
            <v>58</v>
          </cell>
        </row>
        <row r="51">
          <cell r="D51">
            <v>15</v>
          </cell>
          <cell r="E51">
            <v>17</v>
          </cell>
        </row>
        <row r="52">
          <cell r="D52">
            <v>0</v>
          </cell>
          <cell r="E52">
            <v>0</v>
          </cell>
        </row>
      </sheetData>
      <sheetData sheetId="5">
        <row r="3">
          <cell r="D3">
            <v>2826</v>
          </cell>
          <cell r="E3">
            <v>2884</v>
          </cell>
        </row>
        <row r="4">
          <cell r="D4">
            <v>678</v>
          </cell>
          <cell r="E4">
            <v>606</v>
          </cell>
        </row>
        <row r="5">
          <cell r="D5">
            <v>9560</v>
          </cell>
          <cell r="E5">
            <v>8326</v>
          </cell>
        </row>
        <row r="6">
          <cell r="D6">
            <v>939</v>
          </cell>
          <cell r="E6">
            <v>1205</v>
          </cell>
        </row>
        <row r="7">
          <cell r="D7">
            <v>20</v>
          </cell>
          <cell r="E7">
            <v>37</v>
          </cell>
        </row>
        <row r="8">
          <cell r="D8">
            <v>334</v>
          </cell>
          <cell r="E8">
            <v>311</v>
          </cell>
        </row>
        <row r="9">
          <cell r="D9">
            <v>1</v>
          </cell>
          <cell r="E9">
            <v>10</v>
          </cell>
        </row>
        <row r="10">
          <cell r="D10">
            <v>374</v>
          </cell>
          <cell r="E10">
            <v>370</v>
          </cell>
        </row>
        <row r="11">
          <cell r="D11">
            <v>474</v>
          </cell>
          <cell r="E11">
            <v>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37.421875" style="0" customWidth="1"/>
    <col min="2" max="2" width="11.28125" style="0" customWidth="1"/>
    <col min="3" max="3" width="19.7109375" style="0" customWidth="1"/>
    <col min="6" max="6" width="17.8515625" style="0" customWidth="1"/>
    <col min="7" max="7" width="14.7109375" style="0" customWidth="1"/>
  </cols>
  <sheetData>
    <row r="1" ht="12.75">
      <c r="A1" s="15">
        <v>39904</v>
      </c>
    </row>
    <row r="2" spans="1:7" ht="12.7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1" t="s">
        <v>21</v>
      </c>
      <c r="B3" s="3"/>
      <c r="C3" s="3"/>
      <c r="D3" s="3"/>
      <c r="E3" s="3"/>
      <c r="F3" s="16"/>
      <c r="G3" s="16"/>
    </row>
    <row r="4" spans="6:7" ht="12.75">
      <c r="F4" s="17"/>
      <c r="G4" s="17"/>
    </row>
    <row r="5" ht="12.75">
      <c r="A5" s="1" t="s">
        <v>165</v>
      </c>
    </row>
    <row r="6" spans="1:7" ht="12.75">
      <c r="A6" s="18" t="s">
        <v>142</v>
      </c>
      <c r="B6">
        <v>0</v>
      </c>
      <c r="C6">
        <v>0</v>
      </c>
      <c r="D6">
        <v>1</v>
      </c>
      <c r="E6">
        <v>1</v>
      </c>
      <c r="F6" s="4"/>
      <c r="G6" s="4"/>
    </row>
    <row r="7" spans="1:7" ht="12.75">
      <c r="A7" s="18" t="s">
        <v>11</v>
      </c>
      <c r="B7">
        <v>5</v>
      </c>
      <c r="C7">
        <v>7</v>
      </c>
      <c r="D7">
        <v>29</v>
      </c>
      <c r="E7">
        <v>28</v>
      </c>
      <c r="F7" s="4"/>
      <c r="G7" s="4"/>
    </row>
    <row r="8" spans="1:7" ht="12.75">
      <c r="A8" s="18" t="s">
        <v>126</v>
      </c>
      <c r="B8">
        <v>20</v>
      </c>
      <c r="C8">
        <v>15</v>
      </c>
      <c r="D8">
        <v>57</v>
      </c>
      <c r="E8">
        <v>44</v>
      </c>
      <c r="F8" s="4"/>
      <c r="G8" s="4"/>
    </row>
    <row r="9" spans="1:7" ht="12.75">
      <c r="A9" s="18" t="s">
        <v>137</v>
      </c>
      <c r="B9">
        <v>3</v>
      </c>
      <c r="C9">
        <v>0</v>
      </c>
      <c r="D9">
        <v>5</v>
      </c>
      <c r="E9">
        <v>2</v>
      </c>
      <c r="F9" s="4"/>
      <c r="G9" s="4"/>
    </row>
    <row r="10" spans="1:7" ht="12.75">
      <c r="A10" s="18" t="s">
        <v>138</v>
      </c>
      <c r="B10">
        <v>4</v>
      </c>
      <c r="C10">
        <v>2</v>
      </c>
      <c r="D10">
        <v>11</v>
      </c>
      <c r="E10">
        <v>8</v>
      </c>
      <c r="F10" s="4"/>
      <c r="G10" s="4"/>
    </row>
    <row r="11" spans="1:7" ht="12.75">
      <c r="A11" s="18" t="s">
        <v>139</v>
      </c>
      <c r="B11">
        <v>0</v>
      </c>
      <c r="C11">
        <v>1</v>
      </c>
      <c r="D11">
        <v>0</v>
      </c>
      <c r="E11">
        <v>2</v>
      </c>
      <c r="F11" s="4"/>
      <c r="G11" s="4"/>
    </row>
    <row r="12" spans="1:7" ht="12.75">
      <c r="A12" s="18" t="s">
        <v>8</v>
      </c>
      <c r="B12">
        <v>3</v>
      </c>
      <c r="C12">
        <v>4</v>
      </c>
      <c r="D12">
        <v>6</v>
      </c>
      <c r="E12">
        <v>5</v>
      </c>
      <c r="F12" s="4"/>
      <c r="G12" s="4"/>
    </row>
    <row r="13" spans="1:7" ht="12.75">
      <c r="A13" s="18" t="s">
        <v>147</v>
      </c>
      <c r="B13">
        <v>0</v>
      </c>
      <c r="C13">
        <v>1</v>
      </c>
      <c r="D13">
        <v>1</v>
      </c>
      <c r="E13">
        <v>2</v>
      </c>
      <c r="F13" s="4"/>
      <c r="G13" s="4"/>
    </row>
    <row r="14" spans="1:7" ht="12.75">
      <c r="A14" s="18"/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</row>
    <row r="15" spans="1:7" ht="12.75">
      <c r="A15" s="18"/>
      <c r="B15" s="19">
        <f>SUM(B6:B13)</f>
        <v>35</v>
      </c>
      <c r="C15" s="19">
        <f>SUM(C6:C13)</f>
        <v>30</v>
      </c>
      <c r="D15" s="19">
        <f>SUM(D6:D13)</f>
        <v>110</v>
      </c>
      <c r="E15" s="19">
        <f>SUM(E6:E13)</f>
        <v>92</v>
      </c>
      <c r="F15" s="20">
        <f>(B15-C15)/C15</f>
        <v>0.16666666666666666</v>
      </c>
      <c r="G15" s="20">
        <f>(D15-E15)/E15</f>
        <v>0.1956521739130435</v>
      </c>
    </row>
    <row r="16" spans="6:7" ht="12.75">
      <c r="F16" s="21"/>
      <c r="G16" s="21"/>
    </row>
    <row r="17" spans="1:7" ht="12.75">
      <c r="A17" s="1" t="s">
        <v>166</v>
      </c>
      <c r="F17" s="21"/>
      <c r="G17" s="21"/>
    </row>
    <row r="18" spans="1:7" ht="12.75">
      <c r="A18" s="22" t="s">
        <v>127</v>
      </c>
      <c r="B18">
        <v>136</v>
      </c>
      <c r="C18">
        <v>138</v>
      </c>
      <c r="D18">
        <v>445</v>
      </c>
      <c r="E18">
        <v>462</v>
      </c>
      <c r="F18" s="23"/>
      <c r="G18" s="23"/>
    </row>
    <row r="19" spans="1:7" ht="12.75">
      <c r="A19" s="22" t="s">
        <v>7</v>
      </c>
      <c r="B19">
        <v>1</v>
      </c>
      <c r="C19">
        <v>0</v>
      </c>
      <c r="D19">
        <v>2</v>
      </c>
      <c r="E19">
        <v>4</v>
      </c>
      <c r="F19" s="23"/>
      <c r="G19" s="23"/>
    </row>
    <row r="20" spans="1:7" ht="12.75">
      <c r="A20" s="22" t="s">
        <v>14</v>
      </c>
      <c r="B20">
        <v>3</v>
      </c>
      <c r="C20">
        <v>4</v>
      </c>
      <c r="D20">
        <v>25</v>
      </c>
      <c r="E20">
        <v>32</v>
      </c>
      <c r="F20" s="23"/>
      <c r="G20" s="23"/>
    </row>
    <row r="21" spans="1:7" ht="12.75">
      <c r="A21" s="22" t="s">
        <v>128</v>
      </c>
      <c r="B21">
        <v>121</v>
      </c>
      <c r="C21">
        <v>111</v>
      </c>
      <c r="D21">
        <v>407</v>
      </c>
      <c r="E21">
        <v>400</v>
      </c>
      <c r="F21" s="23"/>
      <c r="G21" s="23"/>
    </row>
    <row r="22" spans="1:7" ht="12.75">
      <c r="A22" s="22" t="s">
        <v>129</v>
      </c>
      <c r="B22">
        <v>15</v>
      </c>
      <c r="C22">
        <v>14</v>
      </c>
      <c r="D22">
        <v>70</v>
      </c>
      <c r="E22">
        <v>61</v>
      </c>
      <c r="F22" s="23"/>
      <c r="G22" s="23"/>
    </row>
    <row r="23" spans="1:7" ht="12.75">
      <c r="A23" s="22" t="s">
        <v>130</v>
      </c>
      <c r="B23">
        <v>18</v>
      </c>
      <c r="C23">
        <v>16</v>
      </c>
      <c r="D23">
        <v>52</v>
      </c>
      <c r="E23">
        <v>68</v>
      </c>
      <c r="F23" s="23"/>
      <c r="G23" s="23"/>
    </row>
    <row r="24" spans="1:7" ht="12.75">
      <c r="A24" s="22" t="s">
        <v>131</v>
      </c>
      <c r="B24">
        <v>87</v>
      </c>
      <c r="C24">
        <v>108</v>
      </c>
      <c r="D24">
        <v>352</v>
      </c>
      <c r="E24">
        <v>371</v>
      </c>
      <c r="F24" s="23"/>
      <c r="G24" s="23"/>
    </row>
    <row r="25" spans="1:7" ht="12.75">
      <c r="A25" s="22" t="s">
        <v>136</v>
      </c>
      <c r="B25">
        <v>5</v>
      </c>
      <c r="C25">
        <v>11</v>
      </c>
      <c r="D25">
        <v>22</v>
      </c>
      <c r="E25">
        <v>31</v>
      </c>
      <c r="F25" s="23"/>
      <c r="G25" s="23"/>
    </row>
    <row r="26" spans="1:7" ht="12.75">
      <c r="A26" s="22" t="s">
        <v>148</v>
      </c>
      <c r="B26">
        <v>37</v>
      </c>
      <c r="C26">
        <v>40</v>
      </c>
      <c r="D26">
        <v>138</v>
      </c>
      <c r="E26">
        <v>132</v>
      </c>
      <c r="F26" s="23"/>
      <c r="G26" s="23"/>
    </row>
    <row r="27" spans="1:7" ht="12.75">
      <c r="A27" s="22" t="s">
        <v>150</v>
      </c>
      <c r="B27">
        <v>2</v>
      </c>
      <c r="C27">
        <v>4</v>
      </c>
      <c r="D27">
        <v>12</v>
      </c>
      <c r="E27">
        <v>23</v>
      </c>
      <c r="F27" s="23"/>
      <c r="G27" s="23"/>
    </row>
    <row r="28" spans="1:7" ht="12.75">
      <c r="A28" s="22" t="s">
        <v>151</v>
      </c>
      <c r="B28">
        <v>73</v>
      </c>
      <c r="C28">
        <v>66</v>
      </c>
      <c r="D28">
        <v>251</v>
      </c>
      <c r="E28">
        <v>217</v>
      </c>
      <c r="F28" s="23"/>
      <c r="G28" s="23"/>
    </row>
    <row r="29" spans="1:7" ht="12.75">
      <c r="A29" s="22" t="s">
        <v>158</v>
      </c>
      <c r="B29">
        <v>0</v>
      </c>
      <c r="C29">
        <v>0</v>
      </c>
      <c r="D29">
        <v>0</v>
      </c>
      <c r="E29">
        <v>0</v>
      </c>
      <c r="F29" s="23"/>
      <c r="G29" s="23"/>
    </row>
    <row r="30" spans="1:7" ht="12.75">
      <c r="A30" s="22" t="s">
        <v>152</v>
      </c>
      <c r="B30">
        <v>21</v>
      </c>
      <c r="C30">
        <v>39</v>
      </c>
      <c r="D30">
        <v>90</v>
      </c>
      <c r="E30">
        <v>141</v>
      </c>
      <c r="F30" s="23"/>
      <c r="G30" s="23"/>
    </row>
    <row r="31" spans="1:7" ht="12.75">
      <c r="A31" s="22" t="s">
        <v>153</v>
      </c>
      <c r="B31">
        <v>2</v>
      </c>
      <c r="C31">
        <v>7</v>
      </c>
      <c r="D31">
        <v>19</v>
      </c>
      <c r="E31">
        <v>22</v>
      </c>
      <c r="F31" s="23"/>
      <c r="G31" s="23"/>
    </row>
    <row r="32" spans="1:7" ht="12.75">
      <c r="A32" s="22" t="s">
        <v>9</v>
      </c>
      <c r="B32">
        <v>10</v>
      </c>
      <c r="C32">
        <v>15</v>
      </c>
      <c r="D32">
        <v>26</v>
      </c>
      <c r="E32">
        <v>43</v>
      </c>
      <c r="F32" s="23"/>
      <c r="G32" s="23"/>
    </row>
    <row r="33" spans="1:7" ht="12.75">
      <c r="A33" s="22" t="s">
        <v>143</v>
      </c>
      <c r="B33">
        <v>0</v>
      </c>
      <c r="C33">
        <v>0</v>
      </c>
      <c r="D33">
        <v>3</v>
      </c>
      <c r="E33">
        <v>0</v>
      </c>
      <c r="F33" s="23"/>
      <c r="G33" s="23"/>
    </row>
    <row r="34" spans="1:7" ht="12.75">
      <c r="A34" s="22" t="s">
        <v>144</v>
      </c>
      <c r="B34">
        <v>1</v>
      </c>
      <c r="C34">
        <v>0</v>
      </c>
      <c r="D34">
        <v>1</v>
      </c>
      <c r="E34">
        <v>4</v>
      </c>
      <c r="F34" s="23"/>
      <c r="G34" s="23"/>
    </row>
    <row r="35" spans="1:7" ht="12.75">
      <c r="A35" s="22" t="s">
        <v>146</v>
      </c>
      <c r="B35">
        <v>3</v>
      </c>
      <c r="C35">
        <v>3</v>
      </c>
      <c r="D35">
        <v>6</v>
      </c>
      <c r="E35">
        <v>6</v>
      </c>
      <c r="F35" s="23"/>
      <c r="G35" s="23"/>
    </row>
    <row r="36" spans="1:7" ht="12.75">
      <c r="A36" s="22"/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</row>
    <row r="37" spans="1:7" ht="12.75">
      <c r="A37" s="22"/>
      <c r="B37" s="2">
        <f>SUM(B18:B35)</f>
        <v>535</v>
      </c>
      <c r="C37" s="2">
        <f>SUM(C18:C35)</f>
        <v>576</v>
      </c>
      <c r="D37" s="2">
        <f>SUM(D18:D35)</f>
        <v>1921</v>
      </c>
      <c r="E37" s="2">
        <f>SUM(E18:E35)</f>
        <v>2017</v>
      </c>
      <c r="F37" s="24">
        <f>(B37-C37)/C37</f>
        <v>-0.07118055555555555</v>
      </c>
      <c r="G37" s="24">
        <f>(D37-E37)/E37</f>
        <v>-0.047595438770451165</v>
      </c>
    </row>
    <row r="38" spans="6:7" ht="12.75">
      <c r="F38" s="23"/>
      <c r="G38" s="23"/>
    </row>
    <row r="39" spans="1:7" ht="12.75">
      <c r="A39" s="1" t="s">
        <v>167</v>
      </c>
      <c r="F39" s="23"/>
      <c r="G39" s="23"/>
    </row>
    <row r="40" spans="1:7" ht="12.75">
      <c r="A40" s="25" t="s">
        <v>15</v>
      </c>
      <c r="B40">
        <v>1</v>
      </c>
      <c r="C40">
        <v>1</v>
      </c>
      <c r="D40">
        <v>2</v>
      </c>
      <c r="E40">
        <v>3</v>
      </c>
      <c r="F40" s="23"/>
      <c r="G40" s="23"/>
    </row>
    <row r="41" spans="1:7" ht="12.75">
      <c r="A41" s="25" t="s">
        <v>16</v>
      </c>
      <c r="B41">
        <v>17</v>
      </c>
      <c r="C41">
        <v>20</v>
      </c>
      <c r="D41">
        <v>51</v>
      </c>
      <c r="E41">
        <v>78</v>
      </c>
      <c r="F41" s="23"/>
      <c r="G41" s="23"/>
    </row>
    <row r="42" spans="1:7" ht="12.75">
      <c r="A42" s="25" t="s">
        <v>132</v>
      </c>
      <c r="B42">
        <v>25</v>
      </c>
      <c r="C42">
        <v>41</v>
      </c>
      <c r="D42">
        <v>111</v>
      </c>
      <c r="E42">
        <v>169</v>
      </c>
      <c r="F42" s="23"/>
      <c r="G42" s="23"/>
    </row>
    <row r="43" spans="1:7" ht="12.75">
      <c r="A43" s="25" t="s">
        <v>133</v>
      </c>
      <c r="B43">
        <v>17</v>
      </c>
      <c r="C43">
        <v>8</v>
      </c>
      <c r="D43">
        <v>36</v>
      </c>
      <c r="E43">
        <v>33</v>
      </c>
      <c r="F43" s="23"/>
      <c r="G43" s="23"/>
    </row>
    <row r="44" spans="1:7" ht="12.75">
      <c r="A44" s="25" t="s">
        <v>134</v>
      </c>
      <c r="B44">
        <v>49</v>
      </c>
      <c r="C44">
        <v>49</v>
      </c>
      <c r="D44">
        <v>181</v>
      </c>
      <c r="E44">
        <v>200</v>
      </c>
      <c r="F44" s="23"/>
      <c r="G44" s="23"/>
    </row>
    <row r="45" spans="1:7" ht="12.75">
      <c r="A45" s="25" t="s">
        <v>135</v>
      </c>
      <c r="B45">
        <v>24</v>
      </c>
      <c r="C45">
        <v>37</v>
      </c>
      <c r="D45">
        <v>107</v>
      </c>
      <c r="E45">
        <v>127</v>
      </c>
      <c r="F45" s="23"/>
      <c r="G45" s="23"/>
    </row>
    <row r="46" spans="1:7" ht="12.75">
      <c r="A46" s="25" t="s">
        <v>156</v>
      </c>
      <c r="B46">
        <v>0</v>
      </c>
      <c r="C46">
        <v>0</v>
      </c>
      <c r="D46">
        <v>1</v>
      </c>
      <c r="E46">
        <v>0</v>
      </c>
      <c r="F46" s="23"/>
      <c r="G46" s="23"/>
    </row>
    <row r="47" spans="1:7" ht="12.75">
      <c r="A47" s="25" t="s">
        <v>18</v>
      </c>
      <c r="B47">
        <v>0</v>
      </c>
      <c r="C47">
        <v>1</v>
      </c>
      <c r="D47">
        <v>2</v>
      </c>
      <c r="E47">
        <v>10</v>
      </c>
      <c r="F47" s="23"/>
      <c r="G47" s="23"/>
    </row>
    <row r="48" spans="1:7" ht="12.75">
      <c r="A48" s="25" t="s">
        <v>145</v>
      </c>
      <c r="B48">
        <v>2</v>
      </c>
      <c r="C48">
        <v>1</v>
      </c>
      <c r="D48">
        <v>7</v>
      </c>
      <c r="E48">
        <v>3</v>
      </c>
      <c r="F48" s="23"/>
      <c r="G48" s="23"/>
    </row>
    <row r="49" spans="1:7" ht="12.75">
      <c r="A49" s="25" t="s">
        <v>10</v>
      </c>
      <c r="B49">
        <v>0</v>
      </c>
      <c r="C49">
        <v>0</v>
      </c>
      <c r="D49">
        <v>0</v>
      </c>
      <c r="E49">
        <v>0</v>
      </c>
      <c r="F49" s="23"/>
      <c r="G49" s="23"/>
    </row>
    <row r="50" spans="1:7" ht="12.75">
      <c r="A50" s="25" t="s">
        <v>155</v>
      </c>
      <c r="B50">
        <v>16</v>
      </c>
      <c r="C50">
        <v>31</v>
      </c>
      <c r="D50">
        <v>79</v>
      </c>
      <c r="E50">
        <v>89</v>
      </c>
      <c r="F50" s="23"/>
      <c r="G50" s="23"/>
    </row>
    <row r="51" spans="1:7" ht="12.75">
      <c r="A51" s="25" t="s">
        <v>12</v>
      </c>
      <c r="B51">
        <v>8</v>
      </c>
      <c r="C51">
        <v>3</v>
      </c>
      <c r="D51">
        <v>23</v>
      </c>
      <c r="E51">
        <v>20</v>
      </c>
      <c r="F51" s="23"/>
      <c r="G51" s="23"/>
    </row>
    <row r="52" spans="1:7" ht="12.75">
      <c r="A52" s="25"/>
      <c r="B52" s="26" t="s">
        <v>1</v>
      </c>
      <c r="C52" s="26" t="s">
        <v>2</v>
      </c>
      <c r="D52" s="26" t="s">
        <v>3</v>
      </c>
      <c r="E52" s="26" t="s">
        <v>4</v>
      </c>
      <c r="F52" s="26" t="s">
        <v>5</v>
      </c>
      <c r="G52" s="26" t="s">
        <v>6</v>
      </c>
    </row>
    <row r="53" spans="1:7" ht="12.75">
      <c r="A53" s="25"/>
      <c r="B53" s="26">
        <f>SUM(B40:B51)</f>
        <v>159</v>
      </c>
      <c r="C53" s="26">
        <f>SUM(C40:C51)</f>
        <v>192</v>
      </c>
      <c r="D53" s="26">
        <f>SUM(D40:D51)</f>
        <v>600</v>
      </c>
      <c r="E53" s="26">
        <f>SUM(E40:E51)</f>
        <v>732</v>
      </c>
      <c r="F53" s="41">
        <f>(B53-C53)/C53</f>
        <v>-0.171875</v>
      </c>
      <c r="G53" s="41">
        <f>(D53-E53)/E53</f>
        <v>-0.18032786885245902</v>
      </c>
    </row>
    <row r="54" spans="6:7" ht="12.75">
      <c r="F54" s="27"/>
      <c r="G54" s="27"/>
    </row>
    <row r="55" spans="1:7" ht="12.75">
      <c r="A55" s="1" t="s">
        <v>168</v>
      </c>
      <c r="F55" s="27"/>
      <c r="G55" s="27"/>
    </row>
    <row r="56" spans="1:7" ht="12.75">
      <c r="A56" s="28" t="s">
        <v>140</v>
      </c>
      <c r="B56">
        <v>0</v>
      </c>
      <c r="C56">
        <v>1</v>
      </c>
      <c r="D56">
        <v>0</v>
      </c>
      <c r="E56">
        <v>1</v>
      </c>
      <c r="F56" s="27"/>
      <c r="G56" s="27"/>
    </row>
    <row r="57" spans="1:7" ht="12.75">
      <c r="A57" s="28" t="s">
        <v>157</v>
      </c>
      <c r="B57">
        <v>0</v>
      </c>
      <c r="C57">
        <v>1</v>
      </c>
      <c r="D57">
        <v>0</v>
      </c>
      <c r="E57">
        <v>1</v>
      </c>
      <c r="F57" s="27"/>
      <c r="G57" s="27"/>
    </row>
    <row r="58" spans="1:7" ht="12.75">
      <c r="A58" s="28" t="s">
        <v>141</v>
      </c>
      <c r="B58">
        <v>46</v>
      </c>
      <c r="C58">
        <v>98</v>
      </c>
      <c r="D58">
        <v>201</v>
      </c>
      <c r="E58">
        <v>315</v>
      </c>
      <c r="F58" s="27"/>
      <c r="G58" s="27"/>
    </row>
    <row r="59" spans="1:7" ht="12.75">
      <c r="A59" s="28" t="s">
        <v>160</v>
      </c>
      <c r="B59">
        <v>0</v>
      </c>
      <c r="C59">
        <v>0</v>
      </c>
      <c r="D59">
        <v>0</v>
      </c>
      <c r="E59">
        <v>0</v>
      </c>
      <c r="F59" s="27"/>
      <c r="G59" s="27"/>
    </row>
    <row r="60" spans="1:7" ht="12.75">
      <c r="A60" s="28" t="s">
        <v>20</v>
      </c>
      <c r="B60">
        <v>408</v>
      </c>
      <c r="C60">
        <v>555</v>
      </c>
      <c r="D60">
        <v>1620</v>
      </c>
      <c r="E60">
        <v>2004</v>
      </c>
      <c r="F60" s="27"/>
      <c r="G60" s="27"/>
    </row>
    <row r="61" spans="1:7" ht="12.75">
      <c r="A61" s="28" t="s">
        <v>154</v>
      </c>
      <c r="B61">
        <v>0</v>
      </c>
      <c r="C61">
        <v>0</v>
      </c>
      <c r="D61">
        <v>0</v>
      </c>
      <c r="E61">
        <v>0</v>
      </c>
      <c r="F61" s="27"/>
      <c r="G61" s="27"/>
    </row>
    <row r="62" spans="1:7" ht="12.75">
      <c r="A62" s="28" t="s">
        <v>149</v>
      </c>
      <c r="B62">
        <v>55</v>
      </c>
      <c r="C62">
        <v>47</v>
      </c>
      <c r="D62">
        <v>178</v>
      </c>
      <c r="E62">
        <v>188</v>
      </c>
      <c r="F62" s="27"/>
      <c r="G62" s="27"/>
    </row>
    <row r="63" spans="1:7" ht="12.75">
      <c r="A63" s="28" t="s">
        <v>19</v>
      </c>
      <c r="B63">
        <v>5</v>
      </c>
      <c r="C63">
        <v>12</v>
      </c>
      <c r="D63">
        <v>43</v>
      </c>
      <c r="E63">
        <v>40</v>
      </c>
      <c r="F63" s="27"/>
      <c r="G63" s="27"/>
    </row>
    <row r="64" spans="1:7" ht="12.75">
      <c r="A64" s="28"/>
      <c r="B64" s="29" t="s">
        <v>1</v>
      </c>
      <c r="C64" s="29" t="s">
        <v>2</v>
      </c>
      <c r="D64" s="29" t="s">
        <v>3</v>
      </c>
      <c r="E64" s="29" t="s">
        <v>4</v>
      </c>
      <c r="F64" s="29" t="s">
        <v>5</v>
      </c>
      <c r="G64" s="29" t="s">
        <v>6</v>
      </c>
    </row>
    <row r="65" spans="1:7" ht="12.75">
      <c r="A65" s="28"/>
      <c r="B65" s="29">
        <f>SUM(B56:B63)</f>
        <v>514</v>
      </c>
      <c r="C65" s="29">
        <f>SUM(C56:C63)</f>
        <v>714</v>
      </c>
      <c r="D65" s="29">
        <f>SUM(D56:D63)</f>
        <v>2042</v>
      </c>
      <c r="E65" s="29">
        <f>SUM(E56:E63)</f>
        <v>2549</v>
      </c>
      <c r="F65" s="42">
        <f>(B65-C65)/C65</f>
        <v>-0.2801120448179272</v>
      </c>
      <c r="G65" s="42">
        <f>(D65-E65)/E65</f>
        <v>-0.19890153001176933</v>
      </c>
    </row>
  </sheetData>
  <sheetProtection/>
  <conditionalFormatting sqref="F6:G13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G18:G35">
    <cfRule type="cellIs" priority="4" dxfId="1" operator="lessThan" stopIfTrue="1">
      <formula>0</formula>
    </cfRule>
    <cfRule type="cellIs" priority="5" dxfId="2" operator="greaterThan" stopIfTrue="1">
      <formula>0</formula>
    </cfRule>
  </conditionalFormatting>
  <conditionalFormatting sqref="G40:G51">
    <cfRule type="cellIs" priority="6" dxfId="1" operator="greaterThan" stopIfTrue="1">
      <formula>0</formula>
    </cfRule>
    <cfRule type="cellIs" priority="7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8.14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7" ht="12.75">
      <c r="A1" s="53" t="s">
        <v>45</v>
      </c>
      <c r="B1" s="54"/>
      <c r="C1" s="54"/>
      <c r="D1" s="54"/>
      <c r="E1" s="54"/>
      <c r="F1" s="54"/>
      <c r="G1" s="54"/>
    </row>
    <row r="2" spans="1:7" ht="12.75">
      <c r="A2" s="53" t="s">
        <v>46</v>
      </c>
      <c r="B2" s="55"/>
      <c r="C2" s="54"/>
      <c r="D2" s="54"/>
      <c r="E2" s="54"/>
      <c r="F2" s="54"/>
      <c r="G2" s="54"/>
    </row>
    <row r="3" spans="1:7" ht="12.75">
      <c r="A3" s="56" t="s">
        <v>185</v>
      </c>
      <c r="B3" s="53" t="s">
        <v>1</v>
      </c>
      <c r="C3" s="53" t="s">
        <v>33</v>
      </c>
      <c r="D3" s="53" t="s">
        <v>3</v>
      </c>
      <c r="E3" s="53" t="s">
        <v>4</v>
      </c>
      <c r="F3" s="53" t="s">
        <v>5</v>
      </c>
      <c r="G3" s="53" t="s">
        <v>6</v>
      </c>
    </row>
    <row r="4" spans="1:7" s="1" customFormat="1" ht="12.75">
      <c r="A4" s="53" t="s">
        <v>47</v>
      </c>
      <c r="B4" s="54">
        <v>675</v>
      </c>
      <c r="C4" s="54">
        <v>737</v>
      </c>
      <c r="D4" s="54">
        <v>3131</v>
      </c>
      <c r="E4" s="54">
        <v>2252</v>
      </c>
      <c r="F4" s="57">
        <f>SUM(B4-C4)/C4</f>
        <v>-0.08412483039348712</v>
      </c>
      <c r="G4" s="57">
        <f>SUM(D4-E4)/E4</f>
        <v>0.39031971580817054</v>
      </c>
    </row>
    <row r="5" spans="1:7" ht="12.75">
      <c r="A5" s="53" t="s">
        <v>48</v>
      </c>
      <c r="B5" s="54">
        <v>2</v>
      </c>
      <c r="C5" s="54">
        <v>1</v>
      </c>
      <c r="D5" s="54">
        <v>3</v>
      </c>
      <c r="E5" s="54">
        <v>4</v>
      </c>
      <c r="F5" s="57">
        <f>SUM(B5-C5)/C5</f>
        <v>1</v>
      </c>
      <c r="G5" s="57">
        <f aca="true" t="shared" si="0" ref="G5:G16">SUM(D5-E5)/E5</f>
        <v>-0.25</v>
      </c>
    </row>
    <row r="6" spans="1:7" ht="12.75">
      <c r="A6" s="53" t="s">
        <v>13</v>
      </c>
      <c r="B6" s="54">
        <v>677</v>
      </c>
      <c r="C6" s="54">
        <v>738</v>
      </c>
      <c r="D6" s="54">
        <v>3134</v>
      </c>
      <c r="E6" s="54">
        <v>2256</v>
      </c>
      <c r="F6" s="57">
        <f>SUM(B6-C6)/C6</f>
        <v>-0.08265582655826559</v>
      </c>
      <c r="G6" s="57">
        <f t="shared" si="0"/>
        <v>0.3891843971631206</v>
      </c>
    </row>
    <row r="7" spans="1:7" ht="12.75">
      <c r="A7" s="53" t="s">
        <v>161</v>
      </c>
      <c r="B7" s="54">
        <v>560</v>
      </c>
      <c r="C7" s="54">
        <v>474</v>
      </c>
      <c r="D7" s="54">
        <v>1832</v>
      </c>
      <c r="E7" s="54">
        <v>1833</v>
      </c>
      <c r="F7" s="57">
        <f>SUM(B7-C7)/C7</f>
        <v>0.18143459915611815</v>
      </c>
      <c r="G7" s="57">
        <f t="shared" si="0"/>
        <v>-0.0005455537370430987</v>
      </c>
    </row>
    <row r="8" spans="1:7" ht="12.75">
      <c r="A8" s="53" t="s">
        <v>162</v>
      </c>
      <c r="B8" s="54">
        <v>3</v>
      </c>
      <c r="C8" s="54">
        <v>3</v>
      </c>
      <c r="D8" s="54">
        <v>12</v>
      </c>
      <c r="E8" s="54">
        <v>11</v>
      </c>
      <c r="F8" s="57">
        <f>SUM(B8-C8)/C8</f>
        <v>0</v>
      </c>
      <c r="G8" s="57">
        <f t="shared" si="0"/>
        <v>0.09090909090909091</v>
      </c>
    </row>
    <row r="9" spans="1:7" ht="12.75">
      <c r="A9" s="53" t="s">
        <v>22</v>
      </c>
      <c r="B9" s="54"/>
      <c r="C9" s="54"/>
      <c r="D9" s="54"/>
      <c r="E9" s="54"/>
      <c r="F9" s="57"/>
      <c r="G9" s="57"/>
    </row>
    <row r="10" spans="1:7" s="1" customFormat="1" ht="12.75">
      <c r="A10" s="53" t="s">
        <v>23</v>
      </c>
      <c r="B10" s="54"/>
      <c r="C10" s="54"/>
      <c r="D10" s="54"/>
      <c r="E10" s="54"/>
      <c r="F10" s="57"/>
      <c r="G10" s="57"/>
    </row>
    <row r="11" spans="1:7" s="1" customFormat="1" ht="12.75">
      <c r="A11" s="53" t="s">
        <v>24</v>
      </c>
      <c r="B11" s="54">
        <v>0</v>
      </c>
      <c r="C11" s="54"/>
      <c r="D11" s="54">
        <v>1</v>
      </c>
      <c r="E11" s="54">
        <v>8</v>
      </c>
      <c r="F11" s="57"/>
      <c r="G11" s="57">
        <f t="shared" si="0"/>
        <v>-0.875</v>
      </c>
    </row>
    <row r="12" spans="1:7" ht="12.75">
      <c r="A12" s="53" t="s">
        <v>17</v>
      </c>
      <c r="B12" s="54"/>
      <c r="C12" s="54"/>
      <c r="D12" s="54"/>
      <c r="E12" s="54"/>
      <c r="F12" s="57"/>
      <c r="G12" s="57"/>
    </row>
    <row r="13" spans="1:7" ht="12.75">
      <c r="A13" s="53" t="s">
        <v>186</v>
      </c>
      <c r="B13" s="54"/>
      <c r="C13" s="54"/>
      <c r="D13" s="54"/>
      <c r="E13" s="54"/>
      <c r="F13" s="57"/>
      <c r="G13" s="57"/>
    </row>
    <row r="14" spans="1:7" ht="12.75">
      <c r="A14" s="53" t="s">
        <v>187</v>
      </c>
      <c r="B14" s="54"/>
      <c r="C14" s="54"/>
      <c r="D14" s="54"/>
      <c r="E14" s="54">
        <v>10</v>
      </c>
      <c r="F14" s="57"/>
      <c r="G14" s="57">
        <f t="shared" si="0"/>
        <v>-1</v>
      </c>
    </row>
    <row r="15" spans="1:7" ht="12.75">
      <c r="A15" s="53" t="s">
        <v>188</v>
      </c>
      <c r="B15" s="54"/>
      <c r="C15" s="54"/>
      <c r="D15" s="54"/>
      <c r="E15" s="54"/>
      <c r="F15" s="57"/>
      <c r="G15" s="57"/>
    </row>
    <row r="16" spans="1:7" ht="12.75">
      <c r="A16" s="53" t="s">
        <v>29</v>
      </c>
      <c r="B16" s="54"/>
      <c r="C16" s="54"/>
      <c r="D16" s="54"/>
      <c r="E16" s="54">
        <v>2</v>
      </c>
      <c r="F16" s="57"/>
      <c r="G16" s="57">
        <f t="shared" si="0"/>
        <v>-1</v>
      </c>
    </row>
    <row r="17" spans="1:7" ht="12.75">
      <c r="A17" s="53" t="s">
        <v>30</v>
      </c>
      <c r="B17" s="54"/>
      <c r="C17" s="54"/>
      <c r="D17" s="54"/>
      <c r="E17" s="54"/>
      <c r="F17" s="57"/>
      <c r="G17" s="57"/>
    </row>
    <row r="18" spans="1:7" ht="12.75">
      <c r="A18" s="53" t="s">
        <v>189</v>
      </c>
      <c r="B18" s="54"/>
      <c r="C18" s="54"/>
      <c r="D18" s="54"/>
      <c r="E18" s="54"/>
      <c r="F18" s="57"/>
      <c r="G18" s="57"/>
    </row>
    <row r="19" spans="1:7" ht="12.75">
      <c r="A19" s="56" t="s">
        <v>190</v>
      </c>
      <c r="B19" s="53" t="s">
        <v>1</v>
      </c>
      <c r="C19" s="53" t="s">
        <v>33</v>
      </c>
      <c r="D19" s="53" t="s">
        <v>3</v>
      </c>
      <c r="E19" s="53" t="s">
        <v>4</v>
      </c>
      <c r="F19" s="53" t="s">
        <v>5</v>
      </c>
      <c r="G19" s="53" t="s">
        <v>6</v>
      </c>
    </row>
    <row r="20" spans="1:7" ht="12.75">
      <c r="A20" s="53" t="s">
        <v>49</v>
      </c>
      <c r="B20" s="54">
        <v>155.5</v>
      </c>
      <c r="C20" s="54">
        <v>196</v>
      </c>
      <c r="D20" s="54">
        <v>565.12</v>
      </c>
      <c r="E20" s="54">
        <v>825.67</v>
      </c>
      <c r="F20" s="57">
        <f aca="true" t="shared" si="1" ref="F20:F26">SUM(B20-C20)/C20</f>
        <v>-0.2066326530612245</v>
      </c>
      <c r="G20" s="57">
        <f aca="true" t="shared" si="2" ref="G20:G34">SUM(D20-E20)/E20</f>
        <v>-0.3155619072995264</v>
      </c>
    </row>
    <row r="21" spans="1:7" s="1" customFormat="1" ht="12.75">
      <c r="A21" s="53" t="s">
        <v>50</v>
      </c>
      <c r="B21" s="54">
        <v>78</v>
      </c>
      <c r="C21" s="54">
        <v>83.5</v>
      </c>
      <c r="D21" s="54">
        <v>287.5</v>
      </c>
      <c r="E21" s="54">
        <v>327.5</v>
      </c>
      <c r="F21" s="57">
        <f t="shared" si="1"/>
        <v>-0.0658682634730539</v>
      </c>
      <c r="G21" s="57">
        <f t="shared" si="2"/>
        <v>-0.12213740458015267</v>
      </c>
    </row>
    <row r="22" spans="1:7" ht="12.75">
      <c r="A22" s="53" t="s">
        <v>51</v>
      </c>
      <c r="B22" s="54">
        <v>120.33</v>
      </c>
      <c r="C22" s="54">
        <v>116</v>
      </c>
      <c r="D22" s="54">
        <v>465.83</v>
      </c>
      <c r="E22" s="54">
        <v>373</v>
      </c>
      <c r="F22" s="57">
        <f t="shared" si="1"/>
        <v>0.03732758620689654</v>
      </c>
      <c r="G22" s="57">
        <f t="shared" si="2"/>
        <v>0.24887399463806967</v>
      </c>
    </row>
    <row r="23" spans="1:7" ht="12.75">
      <c r="A23" s="53" t="s">
        <v>52</v>
      </c>
      <c r="B23" s="54">
        <v>568</v>
      </c>
      <c r="C23" s="54">
        <v>628</v>
      </c>
      <c r="D23" s="54">
        <v>2320</v>
      </c>
      <c r="E23" s="54">
        <v>2410</v>
      </c>
      <c r="F23" s="57">
        <f t="shared" si="1"/>
        <v>-0.09554140127388536</v>
      </c>
      <c r="G23" s="57">
        <f t="shared" si="2"/>
        <v>-0.03734439834024896</v>
      </c>
    </row>
    <row r="24" spans="1:7" s="1" customFormat="1" ht="12.75">
      <c r="A24" s="53" t="s">
        <v>53</v>
      </c>
      <c r="B24" s="54">
        <v>22</v>
      </c>
      <c r="C24" s="54">
        <v>18.83</v>
      </c>
      <c r="D24" s="54">
        <v>52.25</v>
      </c>
      <c r="E24" s="54">
        <v>51.16</v>
      </c>
      <c r="F24" s="57">
        <f t="shared" si="1"/>
        <v>0.16834838024429113</v>
      </c>
      <c r="G24" s="57">
        <f t="shared" si="2"/>
        <v>0.021305707584050107</v>
      </c>
    </row>
    <row r="25" spans="1:7" ht="12.75">
      <c r="A25" s="53" t="s">
        <v>54</v>
      </c>
      <c r="B25" s="54">
        <v>590</v>
      </c>
      <c r="C25" s="54">
        <v>646.83</v>
      </c>
      <c r="D25" s="54">
        <v>2372.25</v>
      </c>
      <c r="E25" s="54">
        <v>2461.16</v>
      </c>
      <c r="F25" s="57">
        <f t="shared" si="1"/>
        <v>-0.08785925204458674</v>
      </c>
      <c r="G25" s="57">
        <f t="shared" si="2"/>
        <v>-0.03612524175591991</v>
      </c>
    </row>
    <row r="26" spans="1:7" s="1" customFormat="1" ht="12.75">
      <c r="A26" s="53" t="s">
        <v>55</v>
      </c>
      <c r="B26" s="54">
        <v>2547</v>
      </c>
      <c r="C26" s="54">
        <v>2974</v>
      </c>
      <c r="D26" s="54">
        <v>10152</v>
      </c>
      <c r="E26" s="54">
        <v>10885</v>
      </c>
      <c r="F26" s="57">
        <f t="shared" si="1"/>
        <v>-0.14357767316745124</v>
      </c>
      <c r="G26" s="57">
        <f t="shared" si="2"/>
        <v>-0.06734037666513551</v>
      </c>
    </row>
    <row r="27" spans="1:7" ht="12.75">
      <c r="A27" s="56" t="s">
        <v>191</v>
      </c>
      <c r="B27" s="53" t="s">
        <v>1</v>
      </c>
      <c r="C27" s="53" t="s">
        <v>33</v>
      </c>
      <c r="D27" s="53" t="s">
        <v>3</v>
      </c>
      <c r="E27" s="53" t="s">
        <v>4</v>
      </c>
      <c r="F27" s="53" t="s">
        <v>5</v>
      </c>
      <c r="G27" s="53" t="s">
        <v>6</v>
      </c>
    </row>
    <row r="28" spans="1:7" ht="12.75">
      <c r="A28" s="53" t="s">
        <v>192</v>
      </c>
      <c r="B28" s="54"/>
      <c r="C28" s="54">
        <v>1</v>
      </c>
      <c r="D28" s="54"/>
      <c r="E28" s="54">
        <v>3</v>
      </c>
      <c r="F28" s="57">
        <f aca="true" t="shared" si="3" ref="F28:F34">SUM(B28-C28)/C28</f>
        <v>-1</v>
      </c>
      <c r="G28" s="57">
        <f t="shared" si="2"/>
        <v>-1</v>
      </c>
    </row>
    <row r="29" spans="1:7" ht="12.75">
      <c r="A29" s="53" t="s">
        <v>193</v>
      </c>
      <c r="B29" s="54"/>
      <c r="C29" s="54"/>
      <c r="D29" s="54"/>
      <c r="E29" s="54"/>
      <c r="F29" s="57"/>
      <c r="G29" s="57"/>
    </row>
    <row r="30" spans="1:7" ht="12.75">
      <c r="A30" s="53" t="s">
        <v>24</v>
      </c>
      <c r="B30" s="54">
        <v>115</v>
      </c>
      <c r="C30" s="54">
        <v>82</v>
      </c>
      <c r="D30" s="54">
        <v>413</v>
      </c>
      <c r="E30" s="54">
        <v>309</v>
      </c>
      <c r="F30" s="57">
        <f t="shared" si="3"/>
        <v>0.4024390243902439</v>
      </c>
      <c r="G30" s="57">
        <f t="shared" si="2"/>
        <v>0.3365695792880259</v>
      </c>
    </row>
    <row r="31" spans="1:7" ht="12.75">
      <c r="A31" s="53" t="s">
        <v>26</v>
      </c>
      <c r="B31" s="54"/>
      <c r="C31" s="54"/>
      <c r="D31" s="54"/>
      <c r="E31" s="54"/>
      <c r="F31" s="57"/>
      <c r="G31" s="57"/>
    </row>
    <row r="32" spans="1:7" ht="12.75">
      <c r="A32" s="53" t="s">
        <v>34</v>
      </c>
      <c r="B32" s="54"/>
      <c r="C32" s="54"/>
      <c r="D32" s="54"/>
      <c r="E32" s="54"/>
      <c r="F32" s="57"/>
      <c r="G32" s="57"/>
    </row>
    <row r="33" spans="1:7" ht="12.75">
      <c r="A33" s="53" t="s">
        <v>194</v>
      </c>
      <c r="B33" s="54">
        <v>176.25</v>
      </c>
      <c r="C33" s="54">
        <v>114</v>
      </c>
      <c r="D33" s="54">
        <v>584.25</v>
      </c>
      <c r="E33" s="54">
        <v>316.5</v>
      </c>
      <c r="F33" s="57">
        <f t="shared" si="3"/>
        <v>0.5460526315789473</v>
      </c>
      <c r="G33" s="57">
        <f t="shared" si="2"/>
        <v>0.8459715639810427</v>
      </c>
    </row>
    <row r="34" spans="1:7" ht="12.75">
      <c r="A34" s="53" t="s">
        <v>195</v>
      </c>
      <c r="B34" s="54">
        <v>1032</v>
      </c>
      <c r="C34" s="54">
        <v>1004</v>
      </c>
      <c r="D34" s="54">
        <v>3696</v>
      </c>
      <c r="E34" s="54">
        <v>888</v>
      </c>
      <c r="F34" s="57">
        <f t="shared" si="3"/>
        <v>0.027888446215139442</v>
      </c>
      <c r="G34" s="57">
        <f t="shared" si="2"/>
        <v>3.1621621621621623</v>
      </c>
    </row>
    <row r="35" spans="1:7" ht="12.75">
      <c r="A35" s="3"/>
      <c r="F35" s="4"/>
      <c r="G35" s="4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</sheetData>
  <sheetProtection/>
  <printOptions gridLines="1"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8">
      <selection activeCell="B51" sqref="B51:E63"/>
    </sheetView>
  </sheetViews>
  <sheetFormatPr defaultColWidth="9.140625" defaultRowHeight="12.75"/>
  <cols>
    <col min="1" max="1" width="47.7109375" style="1" bestFit="1" customWidth="1"/>
    <col min="2" max="2" width="11.28125" style="0" bestFit="1" customWidth="1"/>
    <col min="3" max="3" width="20.140625" style="0" bestFit="1" customWidth="1"/>
    <col min="4" max="4" width="7.710937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56</v>
      </c>
    </row>
    <row r="2" ht="12.75">
      <c r="A2" s="15">
        <v>39904</v>
      </c>
    </row>
    <row r="3" ht="12.75">
      <c r="A3" s="2" t="s">
        <v>82</v>
      </c>
    </row>
    <row r="4" spans="2:7" s="1" customFormat="1" ht="12.75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ht="12.75">
      <c r="A5" s="1" t="s">
        <v>57</v>
      </c>
    </row>
    <row r="6" ht="12.75">
      <c r="A6" s="1" t="s">
        <v>58</v>
      </c>
    </row>
    <row r="7" ht="12.75">
      <c r="A7" s="1" t="s">
        <v>13</v>
      </c>
    </row>
    <row r="9" ht="12.75">
      <c r="A9" s="3" t="s">
        <v>59</v>
      </c>
    </row>
    <row r="10" spans="5:7" s="1" customFormat="1" ht="12.75">
      <c r="E10" s="1" t="s">
        <v>4</v>
      </c>
      <c r="F10" s="1" t="s">
        <v>5</v>
      </c>
      <c r="G10" s="1" t="s">
        <v>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13</v>
      </c>
    </row>
    <row r="15" ht="12.75">
      <c r="A15" s="1" t="s">
        <v>60</v>
      </c>
    </row>
    <row r="16" spans="5:7" s="1" customFormat="1" ht="12.75">
      <c r="E16" s="1" t="s">
        <v>4</v>
      </c>
      <c r="F16" s="1" t="s">
        <v>5</v>
      </c>
      <c r="G16" s="1" t="s">
        <v>6</v>
      </c>
    </row>
    <row r="17" ht="12.75">
      <c r="A17" s="1" t="s">
        <v>57</v>
      </c>
    </row>
    <row r="18" ht="12.75">
      <c r="A18" s="1" t="s">
        <v>58</v>
      </c>
    </row>
    <row r="19" ht="12.75">
      <c r="A19" s="1" t="s">
        <v>13</v>
      </c>
    </row>
    <row r="21" ht="12.75">
      <c r="A21" s="2" t="s">
        <v>81</v>
      </c>
    </row>
    <row r="22" spans="5:7" s="1" customFormat="1" ht="12.75">
      <c r="E22" s="1" t="s">
        <v>4</v>
      </c>
      <c r="F22" s="3" t="s">
        <v>5</v>
      </c>
      <c r="G22" s="3" t="s">
        <v>6</v>
      </c>
    </row>
    <row r="23" ht="12.75">
      <c r="A23" s="1" t="s">
        <v>61</v>
      </c>
    </row>
    <row r="24" ht="12.75">
      <c r="A24" s="1" t="s">
        <v>62</v>
      </c>
    </row>
    <row r="26" ht="12.75">
      <c r="A26" s="2" t="s">
        <v>80</v>
      </c>
    </row>
    <row r="27" spans="5:7" s="1" customFormat="1" ht="12.75">
      <c r="E27" s="1" t="s">
        <v>4</v>
      </c>
      <c r="F27" s="1" t="s">
        <v>5</v>
      </c>
      <c r="G27" s="1" t="s">
        <v>6</v>
      </c>
    </row>
    <row r="28" ht="12.75">
      <c r="A28" s="1" t="s">
        <v>63</v>
      </c>
    </row>
    <row r="29" ht="12.75">
      <c r="A29" s="1" t="s">
        <v>48</v>
      </c>
    </row>
    <row r="30" ht="12.75">
      <c r="A30" s="1" t="s">
        <v>64</v>
      </c>
    </row>
    <row r="31" ht="12.75">
      <c r="A31" s="1" t="s">
        <v>65</v>
      </c>
    </row>
    <row r="32" ht="12.75">
      <c r="A32" s="1" t="s">
        <v>66</v>
      </c>
    </row>
    <row r="33" ht="12.75">
      <c r="A33" s="1" t="s">
        <v>67</v>
      </c>
    </row>
    <row r="34" ht="12.75">
      <c r="A34" s="1" t="s">
        <v>68</v>
      </c>
    </row>
    <row r="35" ht="12.75">
      <c r="A35" s="1" t="s">
        <v>69</v>
      </c>
    </row>
    <row r="36" ht="12.75">
      <c r="A36" s="1" t="s">
        <v>70</v>
      </c>
    </row>
    <row r="37" ht="12.75">
      <c r="A37" s="1" t="s">
        <v>71</v>
      </c>
    </row>
    <row r="38" ht="12.75">
      <c r="A38" s="1" t="s">
        <v>72</v>
      </c>
    </row>
    <row r="39" ht="12.75">
      <c r="A39" s="1" t="s">
        <v>73</v>
      </c>
    </row>
    <row r="41" ht="12.75">
      <c r="A41" s="2" t="s">
        <v>74</v>
      </c>
    </row>
    <row r="42" spans="2:7" s="1" customFormat="1" ht="12.75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ht="12.75">
      <c r="A43" s="1" t="s">
        <v>75</v>
      </c>
    </row>
    <row r="44" spans="1:4" ht="12.75">
      <c r="A44" s="1" t="s">
        <v>76</v>
      </c>
      <c r="B44" s="32"/>
      <c r="C44" s="5"/>
      <c r="D44" s="5"/>
    </row>
    <row r="45" ht="12.75">
      <c r="A45" s="1" t="s">
        <v>77</v>
      </c>
    </row>
    <row r="46" ht="12.75">
      <c r="A46" s="1" t="s">
        <v>78</v>
      </c>
    </row>
    <row r="47" ht="12.75">
      <c r="A47" s="1" t="s">
        <v>79</v>
      </c>
    </row>
    <row r="49" ht="12.75">
      <c r="A49" s="2" t="s">
        <v>83</v>
      </c>
    </row>
    <row r="50" spans="2:7" s="1" customFormat="1" ht="12.75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ht="12.75">
      <c r="A51" s="1" t="s">
        <v>84</v>
      </c>
    </row>
    <row r="52" ht="12.75">
      <c r="A52" s="1" t="s">
        <v>85</v>
      </c>
    </row>
    <row r="53" ht="12.75">
      <c r="A53" s="1" t="s">
        <v>86</v>
      </c>
    </row>
    <row r="54" ht="12.75">
      <c r="A54" s="1" t="s">
        <v>87</v>
      </c>
    </row>
    <row r="55" ht="12.75">
      <c r="A55" s="1" t="s">
        <v>88</v>
      </c>
    </row>
    <row r="56" ht="12.75">
      <c r="A56" s="1" t="s">
        <v>89</v>
      </c>
    </row>
    <row r="57" ht="12.75">
      <c r="A57" s="1" t="s">
        <v>90</v>
      </c>
    </row>
    <row r="58" ht="12.75">
      <c r="A58" s="1" t="s">
        <v>91</v>
      </c>
    </row>
    <row r="59" ht="12.75">
      <c r="A59" s="1" t="s">
        <v>92</v>
      </c>
    </row>
    <row r="60" ht="12.75">
      <c r="A60" s="1" t="s">
        <v>93</v>
      </c>
    </row>
    <row r="61" ht="12.75">
      <c r="A61" s="1" t="s">
        <v>94</v>
      </c>
    </row>
    <row r="62" ht="12.75">
      <c r="A62" s="1" t="s">
        <v>95</v>
      </c>
    </row>
    <row r="63" ht="12.75">
      <c r="A63" s="1" t="s">
        <v>96</v>
      </c>
    </row>
    <row r="64" spans="1:5" ht="12.75">
      <c r="A64" s="1" t="s">
        <v>97</v>
      </c>
      <c r="B64">
        <v>0</v>
      </c>
      <c r="C64">
        <v>0</v>
      </c>
      <c r="D64">
        <v>0</v>
      </c>
      <c r="E64">
        <v>0</v>
      </c>
    </row>
    <row r="65" spans="1:5" ht="12.75">
      <c r="A65" s="1" t="s">
        <v>98</v>
      </c>
      <c r="B65">
        <v>0</v>
      </c>
      <c r="C65">
        <v>0</v>
      </c>
      <c r="D65">
        <v>0</v>
      </c>
      <c r="E65">
        <v>0</v>
      </c>
    </row>
    <row r="66" spans="1:5" ht="12.75">
      <c r="A66" s="1" t="s">
        <v>99</v>
      </c>
      <c r="B66">
        <v>0</v>
      </c>
      <c r="C66">
        <v>0</v>
      </c>
      <c r="D66">
        <v>0</v>
      </c>
      <c r="E66">
        <v>0</v>
      </c>
    </row>
    <row r="67" spans="1:5" ht="12.75">
      <c r="A67" s="1" t="s">
        <v>100</v>
      </c>
      <c r="B67">
        <v>0</v>
      </c>
      <c r="C67">
        <v>0</v>
      </c>
      <c r="D67">
        <v>0</v>
      </c>
      <c r="E67">
        <v>0</v>
      </c>
    </row>
  </sheetData>
  <sheetProtection/>
  <printOptions gridLines="1"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9.28125" style="0" customWidth="1"/>
    <col min="3" max="3" width="20.140625" style="0" customWidth="1"/>
    <col min="6" max="6" width="16.57421875" style="0" customWidth="1"/>
    <col min="7" max="7" width="12.28125" style="0" customWidth="1"/>
  </cols>
  <sheetData>
    <row r="1" ht="12.75">
      <c r="A1" s="1"/>
    </row>
    <row r="2" ht="12.75">
      <c r="A2" s="2" t="s">
        <v>178</v>
      </c>
    </row>
    <row r="3" spans="1:7" ht="12.75">
      <c r="A3" s="2"/>
      <c r="B3" s="2" t="s">
        <v>1</v>
      </c>
      <c r="C3" s="2" t="s">
        <v>33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1" t="s">
        <v>179</v>
      </c>
      <c r="F4" s="4" t="e">
        <f>(B4-C4)/C4</f>
        <v>#DIV/0!</v>
      </c>
      <c r="G4" s="4" t="e">
        <f aca="true" t="shared" si="0" ref="G4:G9">(D4-E4)/E4</f>
        <v>#DIV/0!</v>
      </c>
    </row>
    <row r="5" spans="1:7" ht="12.75">
      <c r="A5" s="1" t="s">
        <v>180</v>
      </c>
      <c r="F5" s="4" t="e">
        <f>(B5-C5)/C5</f>
        <v>#DIV/0!</v>
      </c>
      <c r="G5" s="4" t="e">
        <f t="shared" si="0"/>
        <v>#DIV/0!</v>
      </c>
    </row>
    <row r="6" spans="1:7" ht="12.75">
      <c r="A6" s="1" t="s">
        <v>181</v>
      </c>
      <c r="F6" s="4" t="e">
        <f>(B6-C6)/C6</f>
        <v>#DIV/0!</v>
      </c>
      <c r="G6" s="4" t="e">
        <f t="shared" si="0"/>
        <v>#DIV/0!</v>
      </c>
    </row>
    <row r="7" spans="1:7" ht="12.75">
      <c r="A7" s="1" t="s">
        <v>182</v>
      </c>
      <c r="F7" s="4" t="e">
        <f>(B7-C7)/C7</f>
        <v>#DIV/0!</v>
      </c>
      <c r="G7" s="4" t="e">
        <f t="shared" si="0"/>
        <v>#DIV/0!</v>
      </c>
    </row>
    <row r="8" spans="1:7" ht="12.75">
      <c r="A8" s="1" t="s">
        <v>226</v>
      </c>
      <c r="F8" s="4"/>
      <c r="G8" s="4" t="e">
        <f t="shared" si="0"/>
        <v>#DIV/0!</v>
      </c>
    </row>
    <row r="9" spans="1:7" ht="12.75">
      <c r="A9" s="1" t="s">
        <v>227</v>
      </c>
      <c r="F9" s="4" t="e">
        <f>(B9-C9)/C9</f>
        <v>#DIV/0!</v>
      </c>
      <c r="G9" s="4" t="e">
        <f t="shared" si="0"/>
        <v>#DIV/0!</v>
      </c>
    </row>
    <row r="10" spans="1:7" ht="12.75">
      <c r="A10" s="1" t="s">
        <v>228</v>
      </c>
      <c r="F10" s="47" t="s">
        <v>229</v>
      </c>
      <c r="G10" s="47" t="s">
        <v>229</v>
      </c>
    </row>
    <row r="11" spans="1:7" ht="12.75">
      <c r="A11" s="1" t="s">
        <v>230</v>
      </c>
      <c r="F11" s="47"/>
      <c r="G11" s="47"/>
    </row>
    <row r="12" spans="1:7" ht="12.75">
      <c r="A12" s="1" t="s">
        <v>177</v>
      </c>
      <c r="F12" s="4"/>
      <c r="G12" s="4"/>
    </row>
    <row r="13" spans="1:7" ht="12.75">
      <c r="A13" s="1" t="s">
        <v>31</v>
      </c>
      <c r="F13" s="4" t="e">
        <f>(B13-C13)/C13</f>
        <v>#DIV/0!</v>
      </c>
      <c r="G13" s="4" t="e">
        <f>(D13-E13)/E13</f>
        <v>#DIV/0!</v>
      </c>
    </row>
    <row r="14" spans="1:7" ht="12.75">
      <c r="A14" s="1" t="s">
        <v>183</v>
      </c>
      <c r="F14" s="4" t="e">
        <f>(B14-C14)/C14</f>
        <v>#DIV/0!</v>
      </c>
      <c r="G14" s="4" t="e">
        <f>(D14-E14)/E14</f>
        <v>#DIV/0!</v>
      </c>
    </row>
    <row r="15" ht="12.75">
      <c r="A15" s="1"/>
    </row>
    <row r="17" ht="12.75">
      <c r="A17" s="2" t="s">
        <v>176</v>
      </c>
    </row>
    <row r="18" spans="1:7" ht="12.75">
      <c r="A18" s="2"/>
      <c r="B18" s="2" t="s">
        <v>1</v>
      </c>
      <c r="C18" s="2" t="s">
        <v>33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12.75">
      <c r="A19" s="1" t="s">
        <v>177</v>
      </c>
      <c r="F19" s="4" t="e">
        <f>(B19-C19)/C19</f>
        <v>#DIV/0!</v>
      </c>
      <c r="G19" s="4" t="e">
        <f>(D19-E19)/E19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5">
      <selection activeCell="B41" sqref="B41"/>
    </sheetView>
  </sheetViews>
  <sheetFormatPr defaultColWidth="9.140625" defaultRowHeight="12.75"/>
  <cols>
    <col min="1" max="1" width="42.57421875" style="1" bestFit="1" customWidth="1"/>
    <col min="2" max="2" width="10.8515625" style="0" bestFit="1" customWidth="1"/>
    <col min="3" max="3" width="20.00390625" style="0" bestFit="1" customWidth="1"/>
    <col min="4" max="4" width="5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0</v>
      </c>
      <c r="B1" t="s">
        <v>233</v>
      </c>
      <c r="C1">
        <v>2009</v>
      </c>
    </row>
    <row r="2" spans="1:7" s="1" customFormat="1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ht="12.75">
      <c r="A3" s="2" t="s">
        <v>125</v>
      </c>
    </row>
    <row r="4" ht="12.75">
      <c r="A4" s="2"/>
    </row>
    <row r="5" spans="1:7" ht="12.75">
      <c r="A5" s="2" t="s">
        <v>126</v>
      </c>
      <c r="B5">
        <v>20</v>
      </c>
      <c r="C5">
        <v>15</v>
      </c>
      <c r="D5">
        <f>B5+'[2]Mar Crime'!D5</f>
        <v>57</v>
      </c>
      <c r="E5">
        <f>C5+'[2]Mar Crime'!E5</f>
        <v>44</v>
      </c>
      <c r="F5" s="4">
        <f>(B5-C5)/C5</f>
        <v>0.3333333333333333</v>
      </c>
      <c r="G5" s="4">
        <f>(D5-E5)/E5</f>
        <v>0.29545454545454547</v>
      </c>
    </row>
    <row r="6" spans="1:7" ht="12.75">
      <c r="A6" s="2" t="s">
        <v>127</v>
      </c>
      <c r="B6">
        <v>136</v>
      </c>
      <c r="C6">
        <v>138</v>
      </c>
      <c r="D6">
        <f>B6+'[2]Mar Crime'!D6</f>
        <v>445</v>
      </c>
      <c r="E6">
        <f>C6+'[2]Mar Crime'!E6</f>
        <v>462</v>
      </c>
      <c r="F6" s="4">
        <f aca="true" t="shared" si="0" ref="F6:F51">(B6-C6)/C6</f>
        <v>-0.014492753623188406</v>
      </c>
      <c r="G6" s="4">
        <f aca="true" t="shared" si="1" ref="G6:G51">(D6-E6)/E6</f>
        <v>-0.0367965367965368</v>
      </c>
    </row>
    <row r="7" spans="1:7" ht="12.75">
      <c r="A7" s="2" t="s">
        <v>20</v>
      </c>
      <c r="B7">
        <v>408</v>
      </c>
      <c r="C7">
        <v>555</v>
      </c>
      <c r="D7">
        <f>B7+'[2]Mar Crime'!D7</f>
        <v>1620</v>
      </c>
      <c r="E7">
        <f>C7+'[2]Mar Crime'!E7</f>
        <v>2004</v>
      </c>
      <c r="F7" s="4">
        <f t="shared" si="0"/>
        <v>-0.2648648648648649</v>
      </c>
      <c r="G7" s="4">
        <f t="shared" si="1"/>
        <v>-0.19161676646706588</v>
      </c>
    </row>
    <row r="8" spans="1:7" ht="12.75">
      <c r="A8" s="2" t="s">
        <v>7</v>
      </c>
      <c r="B8">
        <v>1</v>
      </c>
      <c r="C8">
        <v>0</v>
      </c>
      <c r="D8">
        <f>B8+'[2]Mar Crime'!D8</f>
        <v>2</v>
      </c>
      <c r="E8">
        <f>C8+'[2]Mar Crime'!E8</f>
        <v>4</v>
      </c>
      <c r="F8" s="4"/>
      <c r="G8" s="4">
        <f t="shared" si="1"/>
        <v>-0.5</v>
      </c>
    </row>
    <row r="9" spans="1:7" ht="12.75">
      <c r="A9" s="2" t="s">
        <v>14</v>
      </c>
      <c r="B9">
        <v>3</v>
      </c>
      <c r="C9">
        <v>4</v>
      </c>
      <c r="D9">
        <f>B9+'[2]Mar Crime'!D9</f>
        <v>25</v>
      </c>
      <c r="E9">
        <f>C9+'[2]Mar Crime'!E9</f>
        <v>32</v>
      </c>
      <c r="F9" s="4">
        <f t="shared" si="0"/>
        <v>-0.25</v>
      </c>
      <c r="G9" s="4">
        <f t="shared" si="1"/>
        <v>-0.21875</v>
      </c>
    </row>
    <row r="10" spans="1:7" ht="12.75">
      <c r="A10" s="2" t="s">
        <v>225</v>
      </c>
      <c r="B10">
        <v>0</v>
      </c>
      <c r="C10">
        <v>0</v>
      </c>
      <c r="D10">
        <f>B10+'[2]Mar Crime'!D10</f>
        <v>3</v>
      </c>
      <c r="E10">
        <f>C10+'[2]Mar Crime'!E10</f>
        <v>0</v>
      </c>
      <c r="F10" s="4"/>
      <c r="G10" s="4"/>
    </row>
    <row r="11" spans="1:7" ht="12.75">
      <c r="A11" s="2" t="s">
        <v>184</v>
      </c>
      <c r="B11">
        <v>0</v>
      </c>
      <c r="C11">
        <v>0</v>
      </c>
      <c r="D11">
        <f>B11+'[2]Mar Crime'!D11</f>
        <v>0</v>
      </c>
      <c r="E11">
        <f>C11+'[2]Mar Crime'!E11</f>
        <v>0</v>
      </c>
      <c r="F11" s="4"/>
      <c r="G11" s="4"/>
    </row>
    <row r="12" spans="1:7" ht="12.75">
      <c r="A12" s="2" t="s">
        <v>128</v>
      </c>
      <c r="B12">
        <v>121</v>
      </c>
      <c r="C12">
        <v>111</v>
      </c>
      <c r="D12">
        <f>B12+'[2]Mar Crime'!D12</f>
        <v>407</v>
      </c>
      <c r="E12">
        <f>C12+'[2]Mar Crime'!E12</f>
        <v>400</v>
      </c>
      <c r="F12" s="4">
        <f t="shared" si="0"/>
        <v>0.09009009009009009</v>
      </c>
      <c r="G12" s="4">
        <f t="shared" si="1"/>
        <v>0.0175</v>
      </c>
    </row>
    <row r="13" spans="1:7" ht="12.75">
      <c r="A13" s="2" t="s">
        <v>129</v>
      </c>
      <c r="B13">
        <v>15</v>
      </c>
      <c r="C13">
        <v>14</v>
      </c>
      <c r="D13">
        <f>B13+'[2]Mar Crime'!D13</f>
        <v>70</v>
      </c>
      <c r="E13">
        <f>C13+'[2]Mar Crime'!E13</f>
        <v>61</v>
      </c>
      <c r="F13" s="4">
        <f t="shared" si="0"/>
        <v>0.07142857142857142</v>
      </c>
      <c r="G13" s="4">
        <f t="shared" si="1"/>
        <v>0.14754098360655737</v>
      </c>
    </row>
    <row r="14" spans="1:7" ht="12.75">
      <c r="A14" s="2" t="s">
        <v>130</v>
      </c>
      <c r="B14">
        <v>18</v>
      </c>
      <c r="C14">
        <v>16</v>
      </c>
      <c r="D14">
        <f>B14+'[2]Mar Crime'!D14</f>
        <v>52</v>
      </c>
      <c r="E14">
        <f>C14+'[2]Mar Crime'!E14</f>
        <v>68</v>
      </c>
      <c r="F14" s="4">
        <f t="shared" si="0"/>
        <v>0.125</v>
      </c>
      <c r="G14" s="4">
        <f t="shared" si="1"/>
        <v>-0.23529411764705882</v>
      </c>
    </row>
    <row r="15" spans="1:7" ht="12.75">
      <c r="A15" s="2" t="s">
        <v>15</v>
      </c>
      <c r="B15">
        <v>1</v>
      </c>
      <c r="C15">
        <v>1</v>
      </c>
      <c r="D15">
        <f>B15+'[2]Mar Crime'!D15</f>
        <v>2</v>
      </c>
      <c r="E15">
        <f>C15+'[2]Mar Crime'!E15</f>
        <v>3</v>
      </c>
      <c r="F15" s="4">
        <f t="shared" si="0"/>
        <v>0</v>
      </c>
      <c r="G15" s="4">
        <f t="shared" si="1"/>
        <v>-0.3333333333333333</v>
      </c>
    </row>
    <row r="16" spans="1:7" ht="12.75">
      <c r="A16" s="2" t="s">
        <v>131</v>
      </c>
      <c r="B16">
        <v>87</v>
      </c>
      <c r="C16">
        <v>108</v>
      </c>
      <c r="D16">
        <f>B16+'[2]Mar Crime'!D16</f>
        <v>352</v>
      </c>
      <c r="E16">
        <f>C16+'[2]Mar Crime'!E16</f>
        <v>371</v>
      </c>
      <c r="F16" s="4">
        <f t="shared" si="0"/>
        <v>-0.19444444444444445</v>
      </c>
      <c r="G16" s="4">
        <f t="shared" si="1"/>
        <v>-0.05121293800539083</v>
      </c>
    </row>
    <row r="17" spans="1:7" ht="12.75">
      <c r="A17" s="2" t="s">
        <v>16</v>
      </c>
      <c r="B17">
        <v>17</v>
      </c>
      <c r="C17">
        <v>20</v>
      </c>
      <c r="D17">
        <f>B17+'[2]Mar Crime'!D17</f>
        <v>51</v>
      </c>
      <c r="E17">
        <f>C17+'[2]Mar Crime'!E17</f>
        <v>78</v>
      </c>
      <c r="F17" s="4">
        <f t="shared" si="0"/>
        <v>-0.15</v>
      </c>
      <c r="G17" s="4">
        <f t="shared" si="1"/>
        <v>-0.34615384615384615</v>
      </c>
    </row>
    <row r="18" spans="1:7" ht="12.75">
      <c r="A18" s="2" t="s">
        <v>132</v>
      </c>
      <c r="B18">
        <v>25</v>
      </c>
      <c r="C18">
        <v>41</v>
      </c>
      <c r="D18">
        <f>B18+'[2]Mar Crime'!D18</f>
        <v>111</v>
      </c>
      <c r="E18">
        <f>C18+'[2]Mar Crime'!E18</f>
        <v>169</v>
      </c>
      <c r="F18" s="4">
        <f t="shared" si="0"/>
        <v>-0.3902439024390244</v>
      </c>
      <c r="G18" s="4">
        <f t="shared" si="1"/>
        <v>-0.3431952662721893</v>
      </c>
    </row>
    <row r="19" spans="1:7" ht="12.75">
      <c r="A19" s="2" t="s">
        <v>133</v>
      </c>
      <c r="B19">
        <v>17</v>
      </c>
      <c r="C19">
        <v>8</v>
      </c>
      <c r="D19">
        <f>B19+'[2]Mar Crime'!D19</f>
        <v>36</v>
      </c>
      <c r="E19">
        <f>C19+'[2]Mar Crime'!E19</f>
        <v>33</v>
      </c>
      <c r="F19" s="4">
        <f t="shared" si="0"/>
        <v>1.125</v>
      </c>
      <c r="G19" s="4">
        <f t="shared" si="1"/>
        <v>0.09090909090909091</v>
      </c>
    </row>
    <row r="20" spans="1:7" ht="12.75">
      <c r="A20" s="2" t="s">
        <v>134</v>
      </c>
      <c r="B20">
        <v>49</v>
      </c>
      <c r="C20">
        <v>49</v>
      </c>
      <c r="D20">
        <f>B20+'[2]Mar Crime'!D20</f>
        <v>181</v>
      </c>
      <c r="E20">
        <f>C20+'[2]Mar Crime'!E20</f>
        <v>200</v>
      </c>
      <c r="F20" s="4">
        <f t="shared" si="0"/>
        <v>0</v>
      </c>
      <c r="G20" s="4">
        <f t="shared" si="1"/>
        <v>-0.095</v>
      </c>
    </row>
    <row r="21" spans="1:7" ht="12.75">
      <c r="A21" s="2" t="s">
        <v>135</v>
      </c>
      <c r="B21">
        <v>24</v>
      </c>
      <c r="C21">
        <v>37</v>
      </c>
      <c r="D21">
        <f>B21+'[2]Mar Crime'!D21</f>
        <v>107</v>
      </c>
      <c r="E21">
        <f>C21+'[2]Mar Crime'!E21</f>
        <v>127</v>
      </c>
      <c r="F21" s="4">
        <f t="shared" si="0"/>
        <v>-0.35135135135135137</v>
      </c>
      <c r="G21" s="4">
        <f t="shared" si="1"/>
        <v>-0.15748031496062992</v>
      </c>
    </row>
    <row r="22" spans="1:7" ht="12.75">
      <c r="A22" s="2" t="s">
        <v>136</v>
      </c>
      <c r="B22">
        <v>5</v>
      </c>
      <c r="C22">
        <v>11</v>
      </c>
      <c r="D22">
        <f>B22+'[2]Mar Crime'!D22</f>
        <v>22</v>
      </c>
      <c r="E22">
        <f>C22+'[2]Mar Crime'!E22</f>
        <v>31</v>
      </c>
      <c r="F22" s="4">
        <f t="shared" si="0"/>
        <v>-0.5454545454545454</v>
      </c>
      <c r="G22" s="4">
        <f t="shared" si="1"/>
        <v>-0.2903225806451613</v>
      </c>
    </row>
    <row r="23" spans="1:7" ht="12.75">
      <c r="A23" s="2" t="s">
        <v>137</v>
      </c>
      <c r="B23">
        <v>3</v>
      </c>
      <c r="C23">
        <v>0</v>
      </c>
      <c r="D23">
        <f>B23+'[2]Mar Crime'!D23</f>
        <v>5</v>
      </c>
      <c r="E23">
        <f>C23+'[2]Mar Crime'!E23</f>
        <v>2</v>
      </c>
      <c r="F23" s="4"/>
      <c r="G23" s="4">
        <f t="shared" si="1"/>
        <v>1.5</v>
      </c>
    </row>
    <row r="24" spans="1:7" ht="12.75">
      <c r="A24" s="2" t="s">
        <v>138</v>
      </c>
      <c r="B24">
        <v>4</v>
      </c>
      <c r="C24">
        <v>2</v>
      </c>
      <c r="D24">
        <f>B24+'[2]Mar Crime'!D24</f>
        <v>11</v>
      </c>
      <c r="E24">
        <f>C24+'[2]Mar Crime'!E24</f>
        <v>8</v>
      </c>
      <c r="F24" s="4"/>
      <c r="G24" s="4">
        <f t="shared" si="1"/>
        <v>0.375</v>
      </c>
    </row>
    <row r="25" spans="1:7" ht="12.75">
      <c r="A25" s="2" t="s">
        <v>139</v>
      </c>
      <c r="B25">
        <v>0</v>
      </c>
      <c r="C25">
        <v>1</v>
      </c>
      <c r="D25">
        <f>B25+'[2]Mar Crime'!D25</f>
        <v>0</v>
      </c>
      <c r="E25">
        <f>C25+'[2]Mar Crime'!E25</f>
        <v>2</v>
      </c>
      <c r="F25" s="4"/>
      <c r="G25" s="4">
        <f t="shared" si="1"/>
        <v>-1</v>
      </c>
    </row>
    <row r="26" spans="1:7" ht="12.75">
      <c r="A26" s="2" t="s">
        <v>156</v>
      </c>
      <c r="B26">
        <v>0</v>
      </c>
      <c r="C26">
        <v>0</v>
      </c>
      <c r="D26">
        <f>B26+'[2]Mar Crime'!D26</f>
        <v>1</v>
      </c>
      <c r="E26">
        <f>C26+'[2]Mar Crime'!E26</f>
        <v>0</v>
      </c>
      <c r="F26" s="4"/>
      <c r="G26" s="4"/>
    </row>
    <row r="27" spans="1:7" ht="12.75">
      <c r="A27" s="2" t="s">
        <v>140</v>
      </c>
      <c r="B27">
        <v>0</v>
      </c>
      <c r="C27">
        <v>1</v>
      </c>
      <c r="D27">
        <f>B27+'[2]Mar Crime'!D27</f>
        <v>0</v>
      </c>
      <c r="E27">
        <f>C27+'[2]Mar Crime'!E27</f>
        <v>1</v>
      </c>
      <c r="F27" s="4"/>
      <c r="G27" s="4"/>
    </row>
    <row r="28" spans="1:7" ht="12.75">
      <c r="A28" s="2" t="s">
        <v>157</v>
      </c>
      <c r="B28">
        <v>0</v>
      </c>
      <c r="C28">
        <v>1</v>
      </c>
      <c r="D28">
        <f>B28+'[2]Mar Crime'!D28</f>
        <v>0</v>
      </c>
      <c r="E28">
        <f>C28+'[2]Mar Crime'!E28</f>
        <v>1</v>
      </c>
      <c r="F28" s="4"/>
      <c r="G28" s="4"/>
    </row>
    <row r="29" spans="1:7" ht="12.75">
      <c r="A29" s="2" t="s">
        <v>141</v>
      </c>
      <c r="B29">
        <v>46</v>
      </c>
      <c r="C29">
        <v>98</v>
      </c>
      <c r="D29">
        <f>B29+'[2]Mar Crime'!D29</f>
        <v>201</v>
      </c>
      <c r="E29">
        <f>C29+'[2]Mar Crime'!E29</f>
        <v>315</v>
      </c>
      <c r="F29" s="4">
        <f t="shared" si="0"/>
        <v>-0.5306122448979592</v>
      </c>
      <c r="G29" s="4">
        <f t="shared" si="1"/>
        <v>-0.3619047619047619</v>
      </c>
    </row>
    <row r="30" spans="1:7" ht="12.75">
      <c r="A30" s="2" t="s">
        <v>160</v>
      </c>
      <c r="B30">
        <v>0</v>
      </c>
      <c r="C30">
        <v>0</v>
      </c>
      <c r="D30">
        <f>B30+'[2]Mar Crime'!D30</f>
        <v>0</v>
      </c>
      <c r="E30">
        <f>C30+'[2]Mar Crime'!E30</f>
        <v>0</v>
      </c>
      <c r="F30" s="4"/>
      <c r="G30" s="4"/>
    </row>
    <row r="31" spans="1:7" ht="12.75">
      <c r="A31" s="2" t="s">
        <v>8</v>
      </c>
      <c r="B31">
        <v>3</v>
      </c>
      <c r="C31">
        <v>4</v>
      </c>
      <c r="D31">
        <f>B31+'[2]Mar Crime'!D31</f>
        <v>6</v>
      </c>
      <c r="E31">
        <f>C31+'[2]Mar Crime'!E31</f>
        <v>5</v>
      </c>
      <c r="F31" s="4"/>
      <c r="G31" s="4">
        <f t="shared" si="1"/>
        <v>0.2</v>
      </c>
    </row>
    <row r="32" spans="1:18" s="1" customFormat="1" ht="12.75">
      <c r="A32" s="2" t="s">
        <v>18</v>
      </c>
      <c r="B32">
        <v>0</v>
      </c>
      <c r="C32">
        <v>1</v>
      </c>
      <c r="D32">
        <f>B32+'[2]Mar Crime'!D32</f>
        <v>2</v>
      </c>
      <c r="E32">
        <f>C32+'[2]Mar Crime'!E32</f>
        <v>10</v>
      </c>
      <c r="F32" s="4">
        <f t="shared" si="0"/>
        <v>-1</v>
      </c>
      <c r="G32" s="4">
        <f t="shared" si="1"/>
        <v>-0.8</v>
      </c>
      <c r="H32"/>
      <c r="I32"/>
      <c r="J32"/>
      <c r="K32"/>
      <c r="L32"/>
      <c r="M32"/>
      <c r="N32"/>
      <c r="O32"/>
      <c r="P32"/>
      <c r="Q32"/>
      <c r="R32"/>
    </row>
    <row r="33" spans="1:7" ht="12.75">
      <c r="A33" s="2" t="s">
        <v>9</v>
      </c>
      <c r="B33">
        <v>10</v>
      </c>
      <c r="C33">
        <v>15</v>
      </c>
      <c r="D33">
        <f>B33+'[2]Mar Crime'!D33</f>
        <v>26</v>
      </c>
      <c r="E33">
        <f>C33+'[2]Mar Crime'!E33</f>
        <v>43</v>
      </c>
      <c r="F33" s="4">
        <f t="shared" si="0"/>
        <v>-0.3333333333333333</v>
      </c>
      <c r="G33" s="4">
        <f t="shared" si="1"/>
        <v>-0.3953488372093023</v>
      </c>
    </row>
    <row r="34" spans="1:7" ht="12.75">
      <c r="A34" s="2" t="s">
        <v>142</v>
      </c>
      <c r="B34">
        <v>0</v>
      </c>
      <c r="C34">
        <v>0</v>
      </c>
      <c r="D34">
        <f>B34+'[2]Mar Crime'!D34</f>
        <v>1</v>
      </c>
      <c r="E34">
        <f>C34+'[2]Mar Crime'!E34</f>
        <v>1</v>
      </c>
      <c r="F34" s="4"/>
      <c r="G34" s="4">
        <f t="shared" si="1"/>
        <v>0</v>
      </c>
    </row>
    <row r="35" spans="1:7" ht="12.75">
      <c r="A35" s="2" t="s">
        <v>143</v>
      </c>
      <c r="B35">
        <v>0</v>
      </c>
      <c r="C35">
        <v>0</v>
      </c>
      <c r="D35">
        <f>B35+'[2]Mar Crime'!D35</f>
        <v>3</v>
      </c>
      <c r="E35">
        <f>C35+'[2]Mar Crime'!E35</f>
        <v>0</v>
      </c>
      <c r="F35" s="4"/>
      <c r="G35" s="4"/>
    </row>
    <row r="36" spans="1:7" ht="12.75">
      <c r="A36" s="2" t="s">
        <v>144</v>
      </c>
      <c r="B36">
        <v>1</v>
      </c>
      <c r="C36">
        <v>0</v>
      </c>
      <c r="D36">
        <f>B36+'[2]Mar Crime'!D36</f>
        <v>1</v>
      </c>
      <c r="E36">
        <f>C36+'[2]Mar Crime'!E36</f>
        <v>4</v>
      </c>
      <c r="F36" s="4"/>
      <c r="G36" s="4">
        <f t="shared" si="1"/>
        <v>-0.75</v>
      </c>
    </row>
    <row r="37" spans="1:7" ht="12.75">
      <c r="A37" s="2" t="s">
        <v>145</v>
      </c>
      <c r="B37">
        <v>2</v>
      </c>
      <c r="C37">
        <v>1</v>
      </c>
      <c r="D37">
        <f>B37+'[2]Mar Crime'!D37</f>
        <v>7</v>
      </c>
      <c r="E37">
        <f>C37+'[2]Mar Crime'!E37</f>
        <v>3</v>
      </c>
      <c r="F37" s="4"/>
      <c r="G37" s="4">
        <f t="shared" si="1"/>
        <v>1.3333333333333333</v>
      </c>
    </row>
    <row r="38" spans="1:7" ht="12.75">
      <c r="A38" s="2" t="s">
        <v>10</v>
      </c>
      <c r="B38">
        <v>0</v>
      </c>
      <c r="C38">
        <v>0</v>
      </c>
      <c r="D38">
        <f>B38+'[2]Mar Crime'!D38</f>
        <v>0</v>
      </c>
      <c r="E38">
        <f>C38+'[2]Mar Crime'!E38</f>
        <v>0</v>
      </c>
      <c r="F38" s="4"/>
      <c r="G38" s="4"/>
    </row>
    <row r="39" spans="1:7" ht="12.75">
      <c r="A39" s="2" t="s">
        <v>146</v>
      </c>
      <c r="B39">
        <v>3</v>
      </c>
      <c r="C39">
        <v>3</v>
      </c>
      <c r="D39">
        <f>B39+'[2]Mar Crime'!D39</f>
        <v>6</v>
      </c>
      <c r="E39">
        <f>C39+'[2]Mar Crime'!E39</f>
        <v>6</v>
      </c>
      <c r="F39" s="4"/>
      <c r="G39" s="4">
        <f t="shared" si="1"/>
        <v>0</v>
      </c>
    </row>
    <row r="40" spans="1:7" ht="12.75">
      <c r="A40" s="2" t="s">
        <v>11</v>
      </c>
      <c r="B40">
        <v>5</v>
      </c>
      <c r="C40">
        <v>7</v>
      </c>
      <c r="D40">
        <f>B40+'[2]Mar Crime'!D40</f>
        <v>29</v>
      </c>
      <c r="E40">
        <f>C40+'[2]Mar Crime'!E40</f>
        <v>28</v>
      </c>
      <c r="F40" s="4">
        <f t="shared" si="0"/>
        <v>-0.2857142857142857</v>
      </c>
      <c r="G40" s="4">
        <f t="shared" si="1"/>
        <v>0.03571428571428571</v>
      </c>
    </row>
    <row r="41" spans="1:7" ht="12.75">
      <c r="A41" s="2" t="s">
        <v>19</v>
      </c>
      <c r="B41">
        <v>5</v>
      </c>
      <c r="C41">
        <v>12</v>
      </c>
      <c r="D41">
        <f>B41+'[2]Mar Crime'!D41</f>
        <v>43</v>
      </c>
      <c r="E41">
        <f>C41+'[2]Mar Crime'!E41</f>
        <v>40</v>
      </c>
      <c r="F41" s="4">
        <f t="shared" si="0"/>
        <v>-0.5833333333333334</v>
      </c>
      <c r="G41" s="4">
        <f t="shared" si="1"/>
        <v>0.075</v>
      </c>
    </row>
    <row r="42" spans="1:7" ht="12.75">
      <c r="A42" s="2" t="s">
        <v>147</v>
      </c>
      <c r="B42">
        <v>0</v>
      </c>
      <c r="C42">
        <v>1</v>
      </c>
      <c r="D42">
        <f>B42+'[2]Mar Crime'!D42</f>
        <v>1</v>
      </c>
      <c r="E42">
        <f>C42+'[2]Mar Crime'!E42</f>
        <v>2</v>
      </c>
      <c r="F42" s="4"/>
      <c r="G42" s="4">
        <f t="shared" si="1"/>
        <v>-0.5</v>
      </c>
    </row>
    <row r="43" spans="1:7" ht="12.75">
      <c r="A43" s="2" t="s">
        <v>148</v>
      </c>
      <c r="B43">
        <v>37</v>
      </c>
      <c r="C43">
        <v>40</v>
      </c>
      <c r="D43">
        <f>B43+'[2]Mar Crime'!D43</f>
        <v>138</v>
      </c>
      <c r="E43">
        <f>C43+'[2]Mar Crime'!E43</f>
        <v>132</v>
      </c>
      <c r="F43" s="4">
        <f t="shared" si="0"/>
        <v>-0.075</v>
      </c>
      <c r="G43" s="4">
        <f t="shared" si="1"/>
        <v>0.045454545454545456</v>
      </c>
    </row>
    <row r="44" spans="1:7" ht="12.75">
      <c r="A44" s="2" t="s">
        <v>149</v>
      </c>
      <c r="B44">
        <v>55</v>
      </c>
      <c r="C44">
        <v>47</v>
      </c>
      <c r="D44">
        <f>B44+'[2]Mar Crime'!D44</f>
        <v>178</v>
      </c>
      <c r="E44">
        <f>C44+'[2]Mar Crime'!E44</f>
        <v>188</v>
      </c>
      <c r="F44" s="4">
        <f t="shared" si="0"/>
        <v>0.1702127659574468</v>
      </c>
      <c r="G44" s="4">
        <f t="shared" si="1"/>
        <v>-0.05319148936170213</v>
      </c>
    </row>
    <row r="45" spans="1:7" ht="12.75">
      <c r="A45" s="2" t="s">
        <v>150</v>
      </c>
      <c r="B45">
        <v>2</v>
      </c>
      <c r="C45">
        <v>4</v>
      </c>
      <c r="D45">
        <f>B45+'[2]Mar Crime'!D45</f>
        <v>12</v>
      </c>
      <c r="E45">
        <f>C45+'[2]Mar Crime'!E45</f>
        <v>23</v>
      </c>
      <c r="F45" s="4">
        <f t="shared" si="0"/>
        <v>-0.5</v>
      </c>
      <c r="G45" s="4">
        <f t="shared" si="1"/>
        <v>-0.4782608695652174</v>
      </c>
    </row>
    <row r="46" spans="1:7" ht="12.75">
      <c r="A46" s="2" t="s">
        <v>151</v>
      </c>
      <c r="B46">
        <v>73</v>
      </c>
      <c r="C46">
        <v>66</v>
      </c>
      <c r="D46">
        <f>B46+'[2]Mar Crime'!D46</f>
        <v>251</v>
      </c>
      <c r="E46">
        <f>C46+'[2]Mar Crime'!E46</f>
        <v>217</v>
      </c>
      <c r="F46" s="4">
        <f t="shared" si="0"/>
        <v>0.10606060606060606</v>
      </c>
      <c r="G46" s="4">
        <f t="shared" si="1"/>
        <v>0.15668202764976957</v>
      </c>
    </row>
    <row r="47" spans="1:7" ht="12.75">
      <c r="A47" s="2" t="s">
        <v>158</v>
      </c>
      <c r="B47">
        <v>0</v>
      </c>
      <c r="C47">
        <v>0</v>
      </c>
      <c r="D47">
        <f>B47+'[2]Mar Crime'!D47</f>
        <v>0</v>
      </c>
      <c r="E47">
        <f>C47+'[2]Mar Crime'!E47</f>
        <v>0</v>
      </c>
      <c r="F47" s="4"/>
      <c r="G47" s="4"/>
    </row>
    <row r="48" spans="1:7" ht="12.75">
      <c r="A48" s="2" t="s">
        <v>152</v>
      </c>
      <c r="B48">
        <v>21</v>
      </c>
      <c r="C48">
        <v>39</v>
      </c>
      <c r="D48">
        <f>B48+'[2]Mar Crime'!D48</f>
        <v>90</v>
      </c>
      <c r="E48">
        <f>C48+'[2]Mar Crime'!E48</f>
        <v>141</v>
      </c>
      <c r="F48" s="4">
        <f t="shared" si="0"/>
        <v>-0.46153846153846156</v>
      </c>
      <c r="G48" s="4">
        <f t="shared" si="1"/>
        <v>-0.3617021276595745</v>
      </c>
    </row>
    <row r="49" spans="1:7" ht="12.75">
      <c r="A49" s="2" t="s">
        <v>153</v>
      </c>
      <c r="B49">
        <v>2</v>
      </c>
      <c r="C49">
        <v>7</v>
      </c>
      <c r="D49">
        <f>B49+'[2]Mar Crime'!D49</f>
        <v>19</v>
      </c>
      <c r="E49">
        <f>C49+'[2]Mar Crime'!E49</f>
        <v>22</v>
      </c>
      <c r="F49" s="4">
        <f t="shared" si="0"/>
        <v>-0.7142857142857143</v>
      </c>
      <c r="G49" s="4">
        <f t="shared" si="1"/>
        <v>-0.13636363636363635</v>
      </c>
    </row>
    <row r="50" spans="1:7" ht="12.75">
      <c r="A50" s="2" t="s">
        <v>155</v>
      </c>
      <c r="B50">
        <v>16</v>
      </c>
      <c r="C50">
        <v>31</v>
      </c>
      <c r="D50">
        <f>B50+'[2]Mar Crime'!D50</f>
        <v>79</v>
      </c>
      <c r="E50">
        <f>C50+'[2]Mar Crime'!E50</f>
        <v>89</v>
      </c>
      <c r="F50" s="4">
        <f t="shared" si="0"/>
        <v>-0.4838709677419355</v>
      </c>
      <c r="G50" s="4">
        <f t="shared" si="1"/>
        <v>-0.11235955056179775</v>
      </c>
    </row>
    <row r="51" spans="1:7" ht="12.75">
      <c r="A51" s="2" t="s">
        <v>12</v>
      </c>
      <c r="B51">
        <v>8</v>
      </c>
      <c r="C51">
        <v>3</v>
      </c>
      <c r="D51">
        <f>B51+'[2]Mar Crime'!D51</f>
        <v>23</v>
      </c>
      <c r="E51">
        <f>C51+'[2]Mar Crime'!E51</f>
        <v>20</v>
      </c>
      <c r="F51" s="4">
        <f t="shared" si="0"/>
        <v>1.6666666666666667</v>
      </c>
      <c r="G51" s="4">
        <f t="shared" si="1"/>
        <v>0.15</v>
      </c>
    </row>
    <row r="52" spans="1:7" ht="12.75">
      <c r="A52" s="2" t="s">
        <v>154</v>
      </c>
      <c r="B52">
        <v>0</v>
      </c>
      <c r="C52">
        <v>0</v>
      </c>
      <c r="D52">
        <f>B52+'[2]Mar Crime'!D52</f>
        <v>0</v>
      </c>
      <c r="E52">
        <f>C52+'[2]Mar Crime'!E52</f>
        <v>0</v>
      </c>
      <c r="F52" s="4"/>
      <c r="G52" s="4"/>
    </row>
    <row r="53" spans="6:7" ht="12.75">
      <c r="F53" s="1" t="s">
        <v>5</v>
      </c>
      <c r="G53" s="1" t="s">
        <v>6</v>
      </c>
    </row>
    <row r="54" spans="2:7" ht="12.75">
      <c r="B54" s="1" t="s">
        <v>1</v>
      </c>
      <c r="C54" s="1" t="s">
        <v>2</v>
      </c>
      <c r="D54" s="1" t="s">
        <v>3</v>
      </c>
      <c r="E54" s="1" t="s">
        <v>4</v>
      </c>
      <c r="F54" s="4"/>
      <c r="G54" s="4"/>
    </row>
    <row r="55" spans="1:7" ht="12.75">
      <c r="A55" s="2" t="s">
        <v>21</v>
      </c>
      <c r="B55" s="9">
        <f>SUM(B5:B54)</f>
        <v>1243</v>
      </c>
      <c r="C55" s="9">
        <f>SUM(C5:C54)</f>
        <v>1512</v>
      </c>
      <c r="D55">
        <f>SUM(D5:D51)</f>
        <v>4676</v>
      </c>
      <c r="E55" s="9">
        <f>SUM(E5:E51)</f>
        <v>5390</v>
      </c>
      <c r="F55" s="40">
        <f>(B55-C55)/C55</f>
        <v>-0.1779100529100529</v>
      </c>
      <c r="G55" s="40">
        <f>(D55-E55)/E55</f>
        <v>-0.13246753246753246</v>
      </c>
    </row>
  </sheetData>
  <sheetProtection/>
  <conditionalFormatting sqref="F5:G54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9.28125" style="0" customWidth="1"/>
    <col min="5" max="5" width="10.8515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31" t="s">
        <v>175</v>
      </c>
      <c r="B1" t="s">
        <v>233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22</v>
      </c>
      <c r="B3" s="8">
        <v>108</v>
      </c>
      <c r="C3" s="8">
        <v>162</v>
      </c>
      <c r="D3" s="8">
        <v>421</v>
      </c>
      <c r="E3" s="8">
        <v>603</v>
      </c>
      <c r="F3" s="13">
        <f>(B3-C3)/C3</f>
        <v>-0.3333333333333333</v>
      </c>
      <c r="G3" s="14">
        <f>(D3-E3)/E3</f>
        <v>-0.3018242122719735</v>
      </c>
    </row>
    <row r="4" spans="1:7" ht="12.75">
      <c r="A4" s="2" t="s">
        <v>23</v>
      </c>
      <c r="B4" s="8">
        <v>47</v>
      </c>
      <c r="C4" s="8">
        <v>63</v>
      </c>
      <c r="D4" s="8">
        <v>183</v>
      </c>
      <c r="E4" s="8">
        <v>252</v>
      </c>
      <c r="F4" s="13">
        <f aca="true" t="shared" si="0" ref="F4:F17">(B4-C4)/C4</f>
        <v>-0.25396825396825395</v>
      </c>
      <c r="G4" s="14">
        <f aca="true" t="shared" si="1" ref="G4:G17">(D4-E4)/E4</f>
        <v>-0.27380952380952384</v>
      </c>
    </row>
    <row r="5" spans="1:7" ht="12.75">
      <c r="A5" s="2" t="s">
        <v>24</v>
      </c>
      <c r="B5" s="8">
        <v>479</v>
      </c>
      <c r="C5" s="8">
        <v>897</v>
      </c>
      <c r="D5" s="8">
        <v>2268</v>
      </c>
      <c r="E5" s="8">
        <v>1732</v>
      </c>
      <c r="F5" s="13">
        <f t="shared" si="0"/>
        <v>-0.4659977703455964</v>
      </c>
      <c r="G5" s="14">
        <f t="shared" si="1"/>
        <v>0.3094688221709007</v>
      </c>
    </row>
    <row r="6" spans="1:7" ht="12.75">
      <c r="A6" s="2" t="s">
        <v>17</v>
      </c>
      <c r="B6" s="11">
        <v>14</v>
      </c>
      <c r="C6" s="11">
        <v>35</v>
      </c>
      <c r="D6" s="11">
        <v>77</v>
      </c>
      <c r="E6" s="11">
        <v>144</v>
      </c>
      <c r="F6" s="13">
        <f t="shared" si="0"/>
        <v>-0.6</v>
      </c>
      <c r="G6" s="14">
        <f t="shared" si="1"/>
        <v>-0.4652777777777778</v>
      </c>
    </row>
    <row r="7" spans="1:7" ht="12.75">
      <c r="A7" s="2" t="s">
        <v>25</v>
      </c>
      <c r="B7" s="11">
        <v>1115</v>
      </c>
      <c r="C7" s="11">
        <v>1283</v>
      </c>
      <c r="D7" s="11">
        <v>5080</v>
      </c>
      <c r="E7" s="11">
        <v>4463</v>
      </c>
      <c r="F7" s="13">
        <f t="shared" si="0"/>
        <v>-0.1309431021044427</v>
      </c>
      <c r="G7" s="14">
        <f t="shared" si="1"/>
        <v>0.1382478153708268</v>
      </c>
    </row>
    <row r="8" spans="1:7" ht="12.75">
      <c r="A8" s="2" t="s">
        <v>26</v>
      </c>
      <c r="B8" s="11">
        <v>134</v>
      </c>
      <c r="C8" s="11">
        <v>143</v>
      </c>
      <c r="D8" s="11">
        <v>461</v>
      </c>
      <c r="E8" s="11">
        <v>518</v>
      </c>
      <c r="F8" s="13">
        <f t="shared" si="0"/>
        <v>-0.06293706293706294</v>
      </c>
      <c r="G8" s="14">
        <f t="shared" si="1"/>
        <v>-0.11003861003861004</v>
      </c>
    </row>
    <row r="9" spans="1:7" ht="12.75">
      <c r="A9" s="2" t="s">
        <v>35</v>
      </c>
      <c r="B9" s="8"/>
      <c r="C9" s="8"/>
      <c r="D9" s="8"/>
      <c r="E9" s="8"/>
      <c r="F9" s="13"/>
      <c r="G9" s="14"/>
    </row>
    <row r="10" spans="1:7" ht="12.75">
      <c r="A10" s="2" t="s">
        <v>34</v>
      </c>
      <c r="B10" s="8"/>
      <c r="C10" s="8"/>
      <c r="D10" s="8"/>
      <c r="E10" s="8"/>
      <c r="F10" s="13"/>
      <c r="G10" s="14"/>
    </row>
    <row r="11" spans="1:7" ht="12.75">
      <c r="A11" s="2" t="s">
        <v>27</v>
      </c>
      <c r="B11" s="11">
        <v>9</v>
      </c>
      <c r="C11" s="11">
        <v>18</v>
      </c>
      <c r="D11" s="11">
        <v>34</v>
      </c>
      <c r="E11" s="11">
        <v>59</v>
      </c>
      <c r="F11" s="13">
        <f t="shared" si="0"/>
        <v>-0.5</v>
      </c>
      <c r="G11" s="14">
        <f t="shared" si="1"/>
        <v>-0.423728813559322</v>
      </c>
    </row>
    <row r="12" spans="1:7" ht="12.75">
      <c r="A12" s="2" t="s">
        <v>28</v>
      </c>
      <c r="B12" s="11">
        <v>6072</v>
      </c>
      <c r="C12" s="11">
        <v>6995</v>
      </c>
      <c r="D12" s="11">
        <v>25986</v>
      </c>
      <c r="E12" s="11">
        <v>27098</v>
      </c>
      <c r="F12" s="13">
        <f t="shared" si="0"/>
        <v>-0.13195139385275195</v>
      </c>
      <c r="G12" s="14">
        <f t="shared" si="1"/>
        <v>-0.04103623883681452</v>
      </c>
    </row>
    <row r="13" spans="1:7" ht="12.75">
      <c r="A13" s="2" t="s">
        <v>29</v>
      </c>
      <c r="B13" s="11">
        <v>194</v>
      </c>
      <c r="C13" s="11">
        <v>254</v>
      </c>
      <c r="D13" s="11">
        <v>939</v>
      </c>
      <c r="E13" s="11">
        <v>1064</v>
      </c>
      <c r="F13" s="13">
        <f t="shared" si="0"/>
        <v>-0.23622047244094488</v>
      </c>
      <c r="G13" s="14">
        <f t="shared" si="1"/>
        <v>-0.1174812030075188</v>
      </c>
    </row>
    <row r="14" spans="1:7" ht="12.75">
      <c r="A14" s="2" t="s">
        <v>30</v>
      </c>
      <c r="B14" s="11">
        <v>2</v>
      </c>
      <c r="C14" s="11">
        <v>1</v>
      </c>
      <c r="D14" s="11">
        <v>6</v>
      </c>
      <c r="E14" s="11">
        <v>11</v>
      </c>
      <c r="F14" s="13">
        <f t="shared" si="0"/>
        <v>1</v>
      </c>
      <c r="G14" s="14">
        <f t="shared" si="1"/>
        <v>-0.45454545454545453</v>
      </c>
    </row>
    <row r="15" spans="1:7" ht="12.75">
      <c r="A15" s="2" t="s">
        <v>31</v>
      </c>
      <c r="B15" s="11">
        <v>380</v>
      </c>
      <c r="C15" s="11">
        <v>459</v>
      </c>
      <c r="D15" s="11">
        <v>1630</v>
      </c>
      <c r="E15" s="11">
        <v>1879</v>
      </c>
      <c r="F15" s="13">
        <f t="shared" si="0"/>
        <v>-0.1721132897603486</v>
      </c>
      <c r="G15" s="14">
        <f t="shared" si="1"/>
        <v>-0.13251729643427354</v>
      </c>
    </row>
    <row r="16" spans="1:7" ht="12.75">
      <c r="A16" s="2" t="s">
        <v>32</v>
      </c>
      <c r="B16" s="11">
        <v>54145</v>
      </c>
      <c r="C16" s="11">
        <v>56260</v>
      </c>
      <c r="D16" s="11">
        <v>234937</v>
      </c>
      <c r="E16" s="11">
        <v>227189</v>
      </c>
      <c r="F16" s="13">
        <f t="shared" si="0"/>
        <v>-0.037593316743690014</v>
      </c>
      <c r="G16" s="14">
        <f t="shared" si="1"/>
        <v>0.03410376382659372</v>
      </c>
    </row>
    <row r="17" spans="1:7" ht="12.75">
      <c r="A17" s="2" t="s">
        <v>163</v>
      </c>
      <c r="B17" s="11">
        <v>8359.5</v>
      </c>
      <c r="C17" s="11">
        <v>9484.76</v>
      </c>
      <c r="D17" s="11">
        <v>36592.5</v>
      </c>
      <c r="E17" s="11">
        <v>35219.43</v>
      </c>
      <c r="F17" s="13">
        <f t="shared" si="0"/>
        <v>-0.11863874257229494</v>
      </c>
      <c r="G17" s="14">
        <f t="shared" si="1"/>
        <v>0.03898615054247044</v>
      </c>
    </row>
    <row r="19" spans="1:7" ht="12.75">
      <c r="A19" s="3"/>
      <c r="B19" s="9"/>
      <c r="C19" s="9"/>
      <c r="D19" s="9"/>
      <c r="E19" s="9"/>
      <c r="F19" s="9"/>
      <c r="G19" s="9"/>
    </row>
    <row r="20" spans="1:7" s="1" customFormat="1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9"/>
      <c r="C21" s="9"/>
      <c r="D21" s="9"/>
      <c r="E21" s="9"/>
      <c r="F21" s="9"/>
      <c r="G21" s="9"/>
    </row>
    <row r="22" spans="1:7" ht="12.75">
      <c r="A22" s="3"/>
      <c r="B22" s="9"/>
      <c r="C22" s="9"/>
      <c r="D22" s="9"/>
      <c r="E22" s="9"/>
      <c r="F22" s="9"/>
      <c r="G22" s="9"/>
    </row>
    <row r="23" spans="1:7" ht="12.75">
      <c r="A23" s="3"/>
      <c r="B23" s="9"/>
      <c r="C23" s="9"/>
      <c r="D23" s="9"/>
      <c r="E23" s="9"/>
      <c r="F23" s="9"/>
      <c r="G23" s="9"/>
    </row>
    <row r="24" spans="1:7" ht="12.75">
      <c r="A24" s="3"/>
      <c r="B24" s="9"/>
      <c r="C24" s="9"/>
      <c r="D24" s="9"/>
      <c r="E24" s="9"/>
      <c r="F24" s="9"/>
      <c r="G24" s="9"/>
    </row>
    <row r="25" spans="1:7" ht="12.75">
      <c r="A25" s="3"/>
      <c r="B25" s="9"/>
      <c r="C25" s="9"/>
      <c r="D25" s="9"/>
      <c r="E25" s="9"/>
      <c r="F25" s="9"/>
      <c r="G25" s="9"/>
    </row>
    <row r="26" spans="1:7" ht="12.75">
      <c r="A26" s="3"/>
      <c r="B26" s="9"/>
      <c r="C26" s="9"/>
      <c r="D26" s="9"/>
      <c r="E26" s="9"/>
      <c r="F26" s="9"/>
      <c r="G26" s="9"/>
    </row>
    <row r="27" spans="1:7" ht="12.75">
      <c r="A27" s="3"/>
      <c r="B27" s="9"/>
      <c r="C27" s="9"/>
      <c r="D27" s="9"/>
      <c r="E27" s="9"/>
      <c r="F27" s="9"/>
      <c r="G27" s="9"/>
    </row>
    <row r="28" spans="1:7" ht="12.75">
      <c r="A28" s="3"/>
      <c r="B28" s="9"/>
      <c r="C28" s="9"/>
      <c r="D28" s="9"/>
      <c r="E28" s="9"/>
      <c r="F28" s="9"/>
      <c r="G28" s="9"/>
    </row>
    <row r="29" spans="1:7" ht="12.75">
      <c r="A29" s="3"/>
      <c r="B29" s="9"/>
      <c r="C29" s="9"/>
      <c r="D29" s="9"/>
      <c r="E29" s="9"/>
      <c r="F29" s="9"/>
      <c r="G29" s="9"/>
    </row>
    <row r="30" spans="1:7" ht="12.75">
      <c r="A30" s="3"/>
      <c r="B30" s="9"/>
      <c r="C30" s="9"/>
      <c r="D30" s="9"/>
      <c r="E30" s="9"/>
      <c r="F30" s="9"/>
      <c r="G30" s="9"/>
    </row>
    <row r="31" spans="1:7" ht="12.75">
      <c r="A31" s="3"/>
      <c r="B31" s="9"/>
      <c r="C31" s="9"/>
      <c r="D31" s="9"/>
      <c r="E31" s="9"/>
      <c r="F31" s="9"/>
      <c r="G31" s="9"/>
    </row>
    <row r="32" spans="1:7" ht="12.75">
      <c r="A32" s="3"/>
      <c r="B32" s="9"/>
      <c r="C32" s="9"/>
      <c r="D32" s="9"/>
      <c r="E32" s="9"/>
      <c r="F32" s="9"/>
      <c r="G32" s="9"/>
    </row>
    <row r="33" spans="1:7" ht="12.75">
      <c r="A33" s="3"/>
      <c r="B33" s="9"/>
      <c r="C33" s="9"/>
      <c r="D33" s="9"/>
      <c r="E33" s="9"/>
      <c r="F33" s="9"/>
      <c r="G33" s="9"/>
    </row>
    <row r="34" spans="1:7" ht="12.75">
      <c r="A34" s="3"/>
      <c r="B34" s="9"/>
      <c r="C34" s="9"/>
      <c r="D34" s="9"/>
      <c r="E34" s="9"/>
      <c r="F34" s="9"/>
      <c r="G34" s="9"/>
    </row>
    <row r="35" spans="1:7" ht="12.75">
      <c r="A35" s="3"/>
      <c r="B35" s="9"/>
      <c r="C35" s="9"/>
      <c r="D35" s="9"/>
      <c r="E35" s="9"/>
      <c r="F35" s="9"/>
      <c r="G35" s="9"/>
    </row>
    <row r="36" spans="1:7" ht="12.75">
      <c r="A36" s="3"/>
      <c r="B36" s="9"/>
      <c r="C36" s="9"/>
      <c r="D36" s="9"/>
      <c r="E36" s="9"/>
      <c r="F36" s="9"/>
      <c r="G36" s="9"/>
    </row>
  </sheetData>
  <sheetProtection/>
  <printOptions gridLines="1"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6.00390625" style="1" bestFit="1" customWidth="1"/>
    <col min="2" max="2" width="10.8515625" style="0" bestFit="1" customWidth="1"/>
    <col min="3" max="3" width="20.140625" style="0" bestFit="1" customWidth="1"/>
    <col min="4" max="4" width="4.5742187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36</v>
      </c>
    </row>
    <row r="2" spans="2:3" ht="12.75">
      <c r="B2" t="s">
        <v>233</v>
      </c>
      <c r="C2">
        <v>2009</v>
      </c>
    </row>
    <row r="4" ht="12.75">
      <c r="A4" s="2" t="s">
        <v>120</v>
      </c>
    </row>
    <row r="5" spans="2:7" s="1" customFormat="1" ht="12.75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5" ht="12.75">
      <c r="A6" s="2" t="s">
        <v>115</v>
      </c>
      <c r="B6">
        <v>123</v>
      </c>
      <c r="C6">
        <v>111</v>
      </c>
      <c r="D6">
        <f>B6+'[1]Mar'!D6</f>
        <v>320</v>
      </c>
      <c r="E6">
        <f>C6+'[1]Mar'!E6</f>
        <v>416</v>
      </c>
    </row>
    <row r="7" spans="1:5" ht="12.75">
      <c r="A7" s="2" t="s">
        <v>116</v>
      </c>
      <c r="B7">
        <v>93</v>
      </c>
      <c r="C7">
        <v>73</v>
      </c>
      <c r="D7">
        <f>B7+'[1]Mar'!D7</f>
        <v>235</v>
      </c>
      <c r="E7">
        <f>C7+'[1]Mar'!E7</f>
        <v>337</v>
      </c>
    </row>
    <row r="8" spans="1:5" ht="12.75">
      <c r="A8" s="2" t="s">
        <v>117</v>
      </c>
      <c r="B8">
        <v>45</v>
      </c>
      <c r="C8">
        <v>37</v>
      </c>
      <c r="D8">
        <f>B8+'[1]Mar'!D8</f>
        <v>116</v>
      </c>
      <c r="E8">
        <f>C8+'[1]Mar'!E8</f>
        <v>160</v>
      </c>
    </row>
    <row r="9" spans="1:5" ht="12.75">
      <c r="A9" s="2" t="s">
        <v>108</v>
      </c>
      <c r="B9">
        <v>14</v>
      </c>
      <c r="C9">
        <v>12</v>
      </c>
      <c r="D9">
        <f>B9+'[1]Mar'!D9</f>
        <v>41</v>
      </c>
      <c r="E9">
        <f>C9+'[1]Mar'!E9</f>
        <v>49</v>
      </c>
    </row>
    <row r="10" spans="1:5" ht="12.75">
      <c r="A10" s="2" t="s">
        <v>118</v>
      </c>
      <c r="B10">
        <v>23</v>
      </c>
      <c r="C10">
        <v>17</v>
      </c>
      <c r="D10">
        <f>B10+'[1]Mar'!D10</f>
        <v>55</v>
      </c>
      <c r="E10">
        <f>C10+'[1]Mar'!E10</f>
        <v>86</v>
      </c>
    </row>
    <row r="11" spans="1:5" ht="12.75">
      <c r="A11" s="2" t="s">
        <v>119</v>
      </c>
      <c r="B11">
        <v>4</v>
      </c>
      <c r="C11">
        <v>1</v>
      </c>
      <c r="D11">
        <f>B11+'[1]Mar'!D11</f>
        <v>13</v>
      </c>
      <c r="E11">
        <f>C11+'[1]Mar'!E11</f>
        <v>13</v>
      </c>
    </row>
    <row r="13" ht="12.75">
      <c r="A13" s="2" t="s">
        <v>121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5" ht="12.75">
      <c r="A15" s="2" t="s">
        <v>115</v>
      </c>
      <c r="B15">
        <v>28</v>
      </c>
      <c r="C15">
        <v>33</v>
      </c>
      <c r="D15">
        <f>B15+'[1]Mar'!D15</f>
        <v>69</v>
      </c>
      <c r="E15">
        <f>C15+'[1]Mar'!E15</f>
        <v>91</v>
      </c>
    </row>
    <row r="16" spans="1:5" ht="12.75">
      <c r="A16" s="2" t="s">
        <v>116</v>
      </c>
      <c r="B16">
        <v>30</v>
      </c>
      <c r="C16">
        <v>23</v>
      </c>
      <c r="D16">
        <f>B16+'[1]Mar'!D16</f>
        <v>61</v>
      </c>
      <c r="E16">
        <f>C16+'[1]Mar'!E16</f>
        <v>84</v>
      </c>
    </row>
    <row r="17" spans="1:5" ht="12.75">
      <c r="A17" s="2" t="s">
        <v>117</v>
      </c>
      <c r="B17">
        <v>20</v>
      </c>
      <c r="C17">
        <v>14</v>
      </c>
      <c r="D17">
        <f>B17+'[1]Mar'!D17</f>
        <v>37</v>
      </c>
      <c r="E17">
        <f>C17+'[1]Mar'!E17</f>
        <v>53</v>
      </c>
    </row>
    <row r="18" spans="1:5" ht="12.75">
      <c r="A18" s="2" t="s">
        <v>108</v>
      </c>
      <c r="B18">
        <v>3</v>
      </c>
      <c r="C18">
        <v>5</v>
      </c>
      <c r="D18">
        <f>B18+'[1]Mar'!D18</f>
        <v>10</v>
      </c>
      <c r="E18">
        <f>C18+'[1]Mar'!E18</f>
        <v>12</v>
      </c>
    </row>
    <row r="19" spans="1:5" ht="12.75">
      <c r="A19" s="2" t="s">
        <v>118</v>
      </c>
      <c r="B19">
        <v>7</v>
      </c>
      <c r="C19">
        <v>3</v>
      </c>
      <c r="D19">
        <f>B19+'[1]Mar'!D19</f>
        <v>12</v>
      </c>
      <c r="E19">
        <f>C19+'[1]Mar'!E19</f>
        <v>17</v>
      </c>
    </row>
    <row r="20" spans="1:5" ht="12.75">
      <c r="A20" s="2" t="s">
        <v>119</v>
      </c>
      <c r="B20">
        <v>0</v>
      </c>
      <c r="C20">
        <v>1</v>
      </c>
      <c r="D20">
        <f>B20+'[1]Mar'!D20</f>
        <v>2</v>
      </c>
      <c r="E20">
        <f>C20+'[1]Mar'!E20</f>
        <v>2</v>
      </c>
    </row>
    <row r="22" ht="12.75">
      <c r="A22" s="2" t="s">
        <v>122</v>
      </c>
    </row>
    <row r="23" spans="2:7" s="1" customFormat="1" ht="12.75">
      <c r="B23" s="2" t="s">
        <v>1</v>
      </c>
      <c r="C23" s="2" t="s">
        <v>33</v>
      </c>
      <c r="D23" s="2" t="s">
        <v>3</v>
      </c>
      <c r="E23" s="2" t="s">
        <v>4</v>
      </c>
      <c r="F23" s="1" t="s">
        <v>5</v>
      </c>
      <c r="G23" s="1" t="s">
        <v>6</v>
      </c>
    </row>
    <row r="24" spans="1:5" ht="12.75">
      <c r="A24" s="2" t="s">
        <v>115</v>
      </c>
      <c r="B24">
        <v>78</v>
      </c>
      <c r="C24">
        <v>75</v>
      </c>
      <c r="D24">
        <f>B24+'[1]Mar'!D24</f>
        <v>210</v>
      </c>
      <c r="E24">
        <f>C24+'[1]Mar'!E24</f>
        <v>278</v>
      </c>
    </row>
    <row r="25" spans="1:5" ht="12.75">
      <c r="A25" s="2" t="s">
        <v>116</v>
      </c>
      <c r="B25">
        <v>49</v>
      </c>
      <c r="C25">
        <v>43</v>
      </c>
      <c r="D25">
        <f>B25+'[1]Mar'!D25</f>
        <v>142</v>
      </c>
      <c r="E25">
        <f>C25+'[1]Mar'!E25</f>
        <v>209</v>
      </c>
    </row>
    <row r="26" spans="1:5" ht="12.75">
      <c r="A26" s="2" t="s">
        <v>117</v>
      </c>
      <c r="B26">
        <v>22</v>
      </c>
      <c r="C26">
        <v>22</v>
      </c>
      <c r="D26">
        <f>B26+'[1]Mar'!D26</f>
        <v>76</v>
      </c>
      <c r="E26">
        <f>C26+'[1]Mar'!E26</f>
        <v>102</v>
      </c>
    </row>
    <row r="27" spans="1:5" ht="12.75">
      <c r="A27" s="2" t="s">
        <v>108</v>
      </c>
      <c r="B27">
        <v>11</v>
      </c>
      <c r="C27">
        <v>7</v>
      </c>
      <c r="D27">
        <f>B27+'[1]Mar'!D27</f>
        <v>26</v>
      </c>
      <c r="E27">
        <f>C27+'[1]Mar'!E27</f>
        <v>34</v>
      </c>
    </row>
    <row r="28" spans="1:5" ht="12.75">
      <c r="A28" s="2" t="s">
        <v>118</v>
      </c>
      <c r="B28">
        <v>15</v>
      </c>
      <c r="C28">
        <v>14</v>
      </c>
      <c r="D28">
        <f>B28+'[1]Mar'!D28</f>
        <v>34</v>
      </c>
      <c r="E28">
        <f>C28+'[1]Mar'!E28</f>
        <v>64</v>
      </c>
    </row>
    <row r="29" spans="1:5" ht="12.75">
      <c r="A29" s="2" t="s">
        <v>119</v>
      </c>
      <c r="B29">
        <v>1</v>
      </c>
      <c r="C29">
        <v>0</v>
      </c>
      <c r="D29">
        <f>B29+'[1]Mar'!D29</f>
        <v>6</v>
      </c>
      <c r="E29">
        <f>C29+'[1]Mar'!E29</f>
        <v>9</v>
      </c>
    </row>
    <row r="31" ht="12.75">
      <c r="A31" s="2" t="s">
        <v>123</v>
      </c>
    </row>
    <row r="32" spans="2:7" s="1" customFormat="1" ht="12.75">
      <c r="B32" s="2" t="s">
        <v>1</v>
      </c>
      <c r="C32" s="2" t="s">
        <v>33</v>
      </c>
      <c r="D32" s="2" t="s">
        <v>3</v>
      </c>
      <c r="E32" s="2" t="s">
        <v>4</v>
      </c>
      <c r="F32" s="1" t="s">
        <v>5</v>
      </c>
      <c r="G32" s="1" t="s">
        <v>6</v>
      </c>
    </row>
    <row r="33" spans="1:5" ht="12.75">
      <c r="A33" s="2" t="s">
        <v>115</v>
      </c>
      <c r="B33">
        <v>7</v>
      </c>
      <c r="C33">
        <v>2</v>
      </c>
      <c r="D33">
        <f>B33+'[1]Mar'!D33</f>
        <v>22</v>
      </c>
      <c r="E33">
        <f>C33+'[1]Mar'!E33</f>
        <v>18</v>
      </c>
    </row>
    <row r="34" spans="1:5" ht="12.75">
      <c r="A34" s="2" t="s">
        <v>116</v>
      </c>
      <c r="B34">
        <v>7</v>
      </c>
      <c r="C34">
        <v>1</v>
      </c>
      <c r="D34">
        <f>B34+'[1]Mar'!D34</f>
        <v>18</v>
      </c>
      <c r="E34">
        <f>C34+'[1]Mar'!E34</f>
        <v>15</v>
      </c>
    </row>
    <row r="35" spans="1:5" ht="12.75">
      <c r="A35" s="2" t="s">
        <v>117</v>
      </c>
      <c r="B35">
        <v>3</v>
      </c>
      <c r="C35">
        <v>1</v>
      </c>
      <c r="D35">
        <f>B35+'[1]Mar'!D35</f>
        <v>4</v>
      </c>
      <c r="E35">
        <f>C35+'[1]Mar'!E35</f>
        <v>5</v>
      </c>
    </row>
    <row r="36" spans="1:5" ht="12.75">
      <c r="A36" s="2" t="s">
        <v>108</v>
      </c>
      <c r="B36">
        <v>0</v>
      </c>
      <c r="C36">
        <v>0</v>
      </c>
      <c r="D36">
        <f>B36+'[1]Mar'!D36</f>
        <v>5</v>
      </c>
      <c r="E36">
        <f>C36+'[1]Mar'!E36</f>
        <v>3</v>
      </c>
    </row>
    <row r="37" spans="1:5" ht="12.75">
      <c r="A37" s="2" t="s">
        <v>118</v>
      </c>
      <c r="B37">
        <v>1</v>
      </c>
      <c r="C37">
        <v>0</v>
      </c>
      <c r="D37">
        <f>B37+'[1]Mar'!D37</f>
        <v>4</v>
      </c>
      <c r="E37">
        <f>C37+'[1]Mar'!E37</f>
        <v>5</v>
      </c>
    </row>
    <row r="38" spans="1:5" ht="12.75">
      <c r="A38" s="2" t="s">
        <v>119</v>
      </c>
      <c r="B38">
        <v>3</v>
      </c>
      <c r="C38">
        <v>0</v>
      </c>
      <c r="D38">
        <f>B38+'[1]Mar'!D38</f>
        <v>5</v>
      </c>
      <c r="E38">
        <f>C38+'[1]Mar'!E38</f>
        <v>2</v>
      </c>
    </row>
    <row r="41" spans="1:8" ht="12.75">
      <c r="A41" s="3"/>
      <c r="B41" s="9"/>
      <c r="C41" s="9"/>
      <c r="D41" s="9"/>
      <c r="E41" s="9"/>
      <c r="F41" s="9"/>
      <c r="G41" s="9"/>
      <c r="H41" s="9"/>
    </row>
    <row r="42" spans="1:8" s="1" customFormat="1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9"/>
      <c r="C43" s="9"/>
      <c r="D43" s="9"/>
      <c r="E43" s="9"/>
      <c r="F43" s="9"/>
      <c r="G43" s="9"/>
      <c r="H43" s="9"/>
    </row>
  </sheetData>
  <sheetProtection/>
  <printOptions gridLines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3" width="20.57421875" style="0" customWidth="1"/>
    <col min="6" max="6" width="12.140625" style="0" customWidth="1"/>
    <col min="7" max="7" width="10.140625" style="0" customWidth="1"/>
  </cols>
  <sheetData>
    <row r="1" spans="1:3" ht="12.75">
      <c r="A1" s="30"/>
      <c r="B1" s="30" t="s">
        <v>233</v>
      </c>
      <c r="C1">
        <v>2009</v>
      </c>
    </row>
    <row r="2" spans="1:7" ht="12.75">
      <c r="A2" s="2" t="s">
        <v>164</v>
      </c>
      <c r="F2" s="22"/>
      <c r="G2" s="22"/>
    </row>
    <row r="3" spans="1:7" ht="12.75">
      <c r="A3" s="1"/>
      <c r="B3" s="2" t="s">
        <v>1</v>
      </c>
      <c r="C3" s="2" t="s">
        <v>33</v>
      </c>
      <c r="D3" s="2" t="s">
        <v>3</v>
      </c>
      <c r="E3" s="2" t="s">
        <v>4</v>
      </c>
      <c r="F3" s="2" t="s">
        <v>169</v>
      </c>
      <c r="G3" s="2" t="s">
        <v>170</v>
      </c>
    </row>
    <row r="4" spans="1:7" ht="12.75">
      <c r="A4" s="2" t="s">
        <v>22</v>
      </c>
      <c r="B4" s="8">
        <v>119</v>
      </c>
      <c r="C4" s="8">
        <v>73</v>
      </c>
      <c r="D4" s="8">
        <v>498</v>
      </c>
      <c r="E4" s="11">
        <v>190</v>
      </c>
      <c r="F4" s="4">
        <f>(B4-C4)/C4</f>
        <v>0.6301369863013698</v>
      </c>
      <c r="G4" s="4">
        <f>(D4-E4)/E4</f>
        <v>1.6210526315789473</v>
      </c>
    </row>
    <row r="5" spans="1:7" ht="12.75">
      <c r="A5" s="2" t="s">
        <v>23</v>
      </c>
      <c r="B5" s="8">
        <v>51</v>
      </c>
      <c r="C5" s="8">
        <v>13</v>
      </c>
      <c r="D5" s="8">
        <v>170</v>
      </c>
      <c r="E5" s="11">
        <v>66</v>
      </c>
      <c r="F5" s="4">
        <f>(B5-C5)/C5</f>
        <v>2.923076923076923</v>
      </c>
      <c r="G5" s="4">
        <f aca="true" t="shared" si="0" ref="G5:G18">(D5-E5)/E5</f>
        <v>1.5757575757575757</v>
      </c>
    </row>
    <row r="6" spans="1:7" ht="12.75">
      <c r="A6" s="2" t="s">
        <v>24</v>
      </c>
      <c r="B6" s="8">
        <v>251</v>
      </c>
      <c r="C6" s="8">
        <v>144</v>
      </c>
      <c r="D6" s="8">
        <v>1065</v>
      </c>
      <c r="E6" s="11">
        <v>479</v>
      </c>
      <c r="F6" s="4">
        <f>(B6-C6)/C6</f>
        <v>0.7430555555555556</v>
      </c>
      <c r="G6" s="4">
        <f t="shared" si="0"/>
        <v>1.2233820459290188</v>
      </c>
    </row>
    <row r="7" spans="1:7" ht="12.75">
      <c r="A7" s="2" t="s">
        <v>17</v>
      </c>
      <c r="B7" s="11">
        <v>4</v>
      </c>
      <c r="C7" s="11">
        <v>0</v>
      </c>
      <c r="D7" s="11">
        <v>11</v>
      </c>
      <c r="E7" s="11">
        <v>1</v>
      </c>
      <c r="F7" s="4"/>
      <c r="G7" s="4">
        <f t="shared" si="0"/>
        <v>10</v>
      </c>
    </row>
    <row r="8" spans="1:7" ht="12.75">
      <c r="A8" s="2" t="s">
        <v>25</v>
      </c>
      <c r="B8" s="11">
        <v>12</v>
      </c>
      <c r="C8" s="11">
        <v>0</v>
      </c>
      <c r="D8" s="11">
        <v>98</v>
      </c>
      <c r="E8" s="11">
        <v>6</v>
      </c>
      <c r="F8" s="4">
        <v>12</v>
      </c>
      <c r="G8" s="4">
        <f t="shared" si="0"/>
        <v>15.333333333333334</v>
      </c>
    </row>
    <row r="9" spans="1:7" ht="12.75">
      <c r="A9" s="2" t="s">
        <v>26</v>
      </c>
      <c r="B9" s="11">
        <v>3</v>
      </c>
      <c r="C9" s="11">
        <v>1</v>
      </c>
      <c r="D9" s="11">
        <v>6</v>
      </c>
      <c r="E9" s="11">
        <v>4</v>
      </c>
      <c r="F9" s="4"/>
      <c r="G9" s="4">
        <f t="shared" si="0"/>
        <v>0.5</v>
      </c>
    </row>
    <row r="10" spans="1:7" ht="12.75">
      <c r="A10" s="2" t="s">
        <v>35</v>
      </c>
      <c r="B10" s="11">
        <v>0</v>
      </c>
      <c r="C10" s="11">
        <v>0</v>
      </c>
      <c r="D10" s="11">
        <v>0</v>
      </c>
      <c r="E10" s="11">
        <v>0</v>
      </c>
      <c r="F10" s="4"/>
      <c r="G10" s="4"/>
    </row>
    <row r="11" spans="1:7" ht="12.75">
      <c r="A11" s="2" t="s">
        <v>34</v>
      </c>
      <c r="B11" s="11">
        <v>0</v>
      </c>
      <c r="C11" s="11">
        <v>0</v>
      </c>
      <c r="D11" s="11">
        <v>0</v>
      </c>
      <c r="E11" s="11">
        <v>0</v>
      </c>
      <c r="F11" s="4"/>
      <c r="G11" s="4"/>
    </row>
    <row r="12" spans="1:7" ht="12.75">
      <c r="A12" s="2" t="s">
        <v>27</v>
      </c>
      <c r="B12" s="11">
        <v>0</v>
      </c>
      <c r="C12" s="11">
        <v>0</v>
      </c>
      <c r="D12" s="11">
        <v>0</v>
      </c>
      <c r="E12" s="11">
        <v>0</v>
      </c>
      <c r="F12" s="4"/>
      <c r="G12" s="4"/>
    </row>
    <row r="13" spans="1:7" ht="12.75">
      <c r="A13" s="2" t="s">
        <v>28</v>
      </c>
      <c r="B13" s="11">
        <v>237</v>
      </c>
      <c r="C13" s="11">
        <v>12</v>
      </c>
      <c r="D13" s="11">
        <v>963</v>
      </c>
      <c r="E13" s="11">
        <v>42</v>
      </c>
      <c r="F13" s="4">
        <f>(B13-C13)/C13</f>
        <v>18.75</v>
      </c>
      <c r="G13" s="4">
        <f t="shared" si="0"/>
        <v>21.928571428571427</v>
      </c>
    </row>
    <row r="14" spans="1:7" ht="12.75">
      <c r="A14" s="2" t="s">
        <v>29</v>
      </c>
      <c r="B14" s="11">
        <v>1</v>
      </c>
      <c r="C14" s="11">
        <v>0</v>
      </c>
      <c r="D14" s="11">
        <v>12</v>
      </c>
      <c r="E14" s="11">
        <v>1</v>
      </c>
      <c r="F14" s="4"/>
      <c r="G14" s="4"/>
    </row>
    <row r="15" spans="1:7" ht="12.75">
      <c r="A15" s="2" t="s">
        <v>30</v>
      </c>
      <c r="B15" s="11">
        <v>0</v>
      </c>
      <c r="C15" s="11">
        <v>0</v>
      </c>
      <c r="D15" s="11">
        <v>24</v>
      </c>
      <c r="E15" s="11">
        <v>0</v>
      </c>
      <c r="F15" s="4"/>
      <c r="G15" s="4"/>
    </row>
    <row r="16" spans="1:7" ht="12.75">
      <c r="A16" s="2" t="s">
        <v>31</v>
      </c>
      <c r="B16" s="11">
        <v>0</v>
      </c>
      <c r="C16" s="11">
        <v>5</v>
      </c>
      <c r="D16" s="11">
        <v>8</v>
      </c>
      <c r="E16" s="11">
        <v>11</v>
      </c>
      <c r="F16" s="4"/>
      <c r="G16" s="4">
        <f t="shared" si="0"/>
        <v>-0.2727272727272727</v>
      </c>
    </row>
    <row r="17" spans="1:7" ht="12.75">
      <c r="A17" s="2" t="s">
        <v>32</v>
      </c>
      <c r="B17" s="12">
        <v>4765</v>
      </c>
      <c r="C17" s="12">
        <v>1712</v>
      </c>
      <c r="D17" s="12">
        <v>19254</v>
      </c>
      <c r="E17" s="12">
        <v>5798</v>
      </c>
      <c r="F17" s="4">
        <f>(B17-C17)/C17</f>
        <v>1.7832943925233644</v>
      </c>
      <c r="G17" s="4">
        <f t="shared" si="0"/>
        <v>2.3208002759572266</v>
      </c>
    </row>
    <row r="18" spans="1:7" ht="12.75">
      <c r="A18" s="2" t="s">
        <v>163</v>
      </c>
      <c r="B18" s="11">
        <v>836</v>
      </c>
      <c r="C18" s="11">
        <v>315.5</v>
      </c>
      <c r="D18" s="11">
        <v>3202</v>
      </c>
      <c r="E18" s="11">
        <v>1030</v>
      </c>
      <c r="F18" s="4">
        <f>(B18-C18)/C18</f>
        <v>1.6497622820919176</v>
      </c>
      <c r="G18" s="4">
        <f t="shared" si="0"/>
        <v>2.10873786407767</v>
      </c>
    </row>
    <row r="21" ht="12.75">
      <c r="A21" s="15">
        <v>39904</v>
      </c>
    </row>
    <row r="22" ht="12.75">
      <c r="A22" s="2" t="s">
        <v>171</v>
      </c>
    </row>
    <row r="23" spans="1:8" ht="12.75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7" ht="12.75">
      <c r="A24" s="1" t="s">
        <v>22</v>
      </c>
      <c r="B24">
        <v>0</v>
      </c>
      <c r="C24">
        <v>0</v>
      </c>
      <c r="D24">
        <v>1</v>
      </c>
      <c r="E24">
        <v>0</v>
      </c>
      <c r="F24" s="4"/>
      <c r="G24" s="4"/>
    </row>
    <row r="25" spans="1:7" ht="12.75">
      <c r="A25" s="1" t="s">
        <v>23</v>
      </c>
      <c r="B25">
        <v>0</v>
      </c>
      <c r="C25">
        <v>0</v>
      </c>
      <c r="D25">
        <v>0</v>
      </c>
      <c r="E25">
        <v>0</v>
      </c>
      <c r="F25" s="4"/>
      <c r="G25" s="4"/>
    </row>
    <row r="26" spans="1:7" ht="12.75">
      <c r="A26" s="1" t="s">
        <v>24</v>
      </c>
      <c r="B26">
        <v>18</v>
      </c>
      <c r="C26">
        <v>14</v>
      </c>
      <c r="D26">
        <v>42</v>
      </c>
      <c r="E26">
        <v>36</v>
      </c>
      <c r="F26" s="4">
        <f aca="true" t="shared" si="1" ref="F26:F40">(B26-C26)/C26</f>
        <v>0.2857142857142857</v>
      </c>
      <c r="G26" s="4">
        <f aca="true" t="shared" si="2" ref="G26:G40">(D26-E26)/E26</f>
        <v>0.16666666666666666</v>
      </c>
    </row>
    <row r="27" spans="1:7" ht="12.75">
      <c r="A27" s="1" t="s">
        <v>17</v>
      </c>
      <c r="B27">
        <v>0</v>
      </c>
      <c r="C27">
        <v>0</v>
      </c>
      <c r="D27">
        <v>1</v>
      </c>
      <c r="E27">
        <v>0</v>
      </c>
      <c r="F27" s="4"/>
      <c r="G27" s="4"/>
    </row>
    <row r="28" spans="1:7" ht="12.75">
      <c r="A28" s="1" t="s">
        <v>25</v>
      </c>
      <c r="B28">
        <v>94</v>
      </c>
      <c r="C28">
        <v>38</v>
      </c>
      <c r="D28">
        <v>223</v>
      </c>
      <c r="E28">
        <v>105</v>
      </c>
      <c r="F28" s="4">
        <f t="shared" si="1"/>
        <v>1.4736842105263157</v>
      </c>
      <c r="G28" s="4">
        <f t="shared" si="2"/>
        <v>1.1238095238095238</v>
      </c>
    </row>
    <row r="29" spans="1:7" ht="12.75">
      <c r="A29" s="1" t="s">
        <v>26</v>
      </c>
      <c r="B29">
        <v>67</v>
      </c>
      <c r="C29">
        <v>9</v>
      </c>
      <c r="D29">
        <v>134</v>
      </c>
      <c r="E29">
        <v>71</v>
      </c>
      <c r="F29" s="4">
        <f t="shared" si="1"/>
        <v>6.444444444444445</v>
      </c>
      <c r="G29" s="4">
        <f t="shared" si="2"/>
        <v>0.8873239436619719</v>
      </c>
    </row>
    <row r="30" spans="1:7" ht="12.75">
      <c r="A30" s="1" t="s">
        <v>34</v>
      </c>
      <c r="B30">
        <v>58</v>
      </c>
      <c r="C30">
        <v>11</v>
      </c>
      <c r="D30">
        <v>119</v>
      </c>
      <c r="E30">
        <v>74</v>
      </c>
      <c r="F30" s="4">
        <f t="shared" si="1"/>
        <v>4.2727272727272725</v>
      </c>
      <c r="G30" s="4">
        <f t="shared" si="2"/>
        <v>0.6081081081081081</v>
      </c>
    </row>
    <row r="31" spans="1:7" ht="12.75">
      <c r="A31" s="1" t="s">
        <v>35</v>
      </c>
      <c r="B31">
        <v>300</v>
      </c>
      <c r="C31">
        <v>30</v>
      </c>
      <c r="D31">
        <v>22656</v>
      </c>
      <c r="E31">
        <v>5420</v>
      </c>
      <c r="F31" s="4">
        <f t="shared" si="1"/>
        <v>9</v>
      </c>
      <c r="G31" s="4">
        <f t="shared" si="2"/>
        <v>3.180073800738007</v>
      </c>
    </row>
    <row r="32" spans="1:7" ht="12.75">
      <c r="A32" s="1" t="s">
        <v>27</v>
      </c>
      <c r="B32">
        <v>0</v>
      </c>
      <c r="C32">
        <v>0</v>
      </c>
      <c r="D32">
        <v>0</v>
      </c>
      <c r="E32">
        <v>0</v>
      </c>
      <c r="F32" s="4"/>
      <c r="G32" s="4"/>
    </row>
    <row r="33" spans="1:7" ht="12.75">
      <c r="A33" s="1" t="s">
        <v>28</v>
      </c>
      <c r="B33">
        <v>63</v>
      </c>
      <c r="C33">
        <v>41</v>
      </c>
      <c r="D33">
        <v>178</v>
      </c>
      <c r="E33">
        <v>88</v>
      </c>
      <c r="F33" s="4">
        <f t="shared" si="1"/>
        <v>0.5365853658536586</v>
      </c>
      <c r="G33" s="4">
        <f t="shared" si="2"/>
        <v>1.0227272727272727</v>
      </c>
    </row>
    <row r="34" spans="1:7" ht="12.75">
      <c r="A34" s="1" t="s">
        <v>29</v>
      </c>
      <c r="B34">
        <v>0</v>
      </c>
      <c r="C34">
        <v>0</v>
      </c>
      <c r="D34">
        <v>0</v>
      </c>
      <c r="E34">
        <v>0</v>
      </c>
      <c r="F34" s="4"/>
      <c r="G34" s="4"/>
    </row>
    <row r="35" spans="1:7" ht="12.75">
      <c r="A35" s="1" t="s">
        <v>30</v>
      </c>
      <c r="B35">
        <v>0</v>
      </c>
      <c r="C35">
        <v>0</v>
      </c>
      <c r="D35">
        <v>0</v>
      </c>
      <c r="E35">
        <v>0</v>
      </c>
      <c r="F35" s="4"/>
      <c r="G35" s="4"/>
    </row>
    <row r="36" spans="1:7" ht="12.75">
      <c r="A36" s="1" t="s">
        <v>31</v>
      </c>
      <c r="B36">
        <v>18</v>
      </c>
      <c r="C36">
        <v>18</v>
      </c>
      <c r="D36">
        <v>32</v>
      </c>
      <c r="E36">
        <v>70</v>
      </c>
      <c r="F36" s="4">
        <f t="shared" si="1"/>
        <v>0</v>
      </c>
      <c r="G36" s="4">
        <f t="shared" si="2"/>
        <v>-0.5428571428571428</v>
      </c>
    </row>
    <row r="37" spans="1:7" ht="12.75">
      <c r="A37" s="1" t="s">
        <v>172</v>
      </c>
      <c r="B37">
        <v>0</v>
      </c>
      <c r="C37">
        <v>0</v>
      </c>
      <c r="D37">
        <v>0</v>
      </c>
      <c r="E37">
        <v>0</v>
      </c>
      <c r="F37" s="4"/>
      <c r="G37" s="4"/>
    </row>
    <row r="38" spans="1:7" ht="12.75">
      <c r="A38" s="1" t="s">
        <v>173</v>
      </c>
      <c r="B38" s="39">
        <v>1035</v>
      </c>
      <c r="C38">
        <v>380</v>
      </c>
      <c r="D38">
        <v>58025</v>
      </c>
      <c r="E38">
        <v>42943</v>
      </c>
      <c r="F38" s="4">
        <f t="shared" si="1"/>
        <v>1.7236842105263157</v>
      </c>
      <c r="G38" s="4">
        <f t="shared" si="2"/>
        <v>0.3512097431478937</v>
      </c>
    </row>
    <row r="39" spans="1:7" ht="12.75">
      <c r="A39" s="1"/>
      <c r="F39" s="4"/>
      <c r="G39" s="4"/>
    </row>
    <row r="40" spans="1:7" ht="12.75">
      <c r="A40" s="1" t="s">
        <v>174</v>
      </c>
      <c r="B40" s="39">
        <v>5400</v>
      </c>
      <c r="C40">
        <v>3610</v>
      </c>
      <c r="D40">
        <v>17530</v>
      </c>
      <c r="E40">
        <v>14293</v>
      </c>
      <c r="F40" s="4">
        <f t="shared" si="1"/>
        <v>0.49584487534626037</v>
      </c>
      <c r="G40" s="4">
        <f t="shared" si="2"/>
        <v>0.22647449800601693</v>
      </c>
    </row>
    <row r="41" ht="12.75">
      <c r="A41" s="1"/>
    </row>
    <row r="42" ht="12.75">
      <c r="A42" s="1"/>
    </row>
    <row r="43" ht="12.75">
      <c r="A43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2.140625" style="1" bestFit="1" customWidth="1"/>
    <col min="2" max="2" width="10.8515625" style="0" bestFit="1" customWidth="1"/>
    <col min="3" max="3" width="20.140625" style="0" bestFit="1" customWidth="1"/>
    <col min="4" max="4" width="6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37</v>
      </c>
      <c r="B1" t="s">
        <v>233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38</v>
      </c>
      <c r="B3">
        <v>1014</v>
      </c>
      <c r="C3">
        <v>1170</v>
      </c>
      <c r="D3">
        <f>B3+'[2]Mar Records'!D3</f>
        <v>3840</v>
      </c>
      <c r="E3">
        <f>C3+'[2]Mar Records'!E3</f>
        <v>4054</v>
      </c>
      <c r="F3" s="7">
        <f>(B3-C3)/C3</f>
        <v>-0.13333333333333333</v>
      </c>
      <c r="G3" s="7">
        <f>(D3-E3)/E3</f>
        <v>-0.05278737049827331</v>
      </c>
    </row>
    <row r="4" spans="1:7" ht="12.75">
      <c r="A4" s="2" t="s">
        <v>39</v>
      </c>
      <c r="B4">
        <v>276</v>
      </c>
      <c r="C4">
        <v>242</v>
      </c>
      <c r="D4">
        <f>B4+'[2]Mar Records'!D4</f>
        <v>954</v>
      </c>
      <c r="E4">
        <f>C4+'[2]Mar Records'!E4</f>
        <v>848</v>
      </c>
      <c r="F4" s="7">
        <f aca="true" t="shared" si="0" ref="F4:F11">(B4-C4)/C4</f>
        <v>0.14049586776859505</v>
      </c>
      <c r="G4" s="7">
        <f aca="true" t="shared" si="1" ref="G4:G11">(D4-E4)/E4</f>
        <v>0.125</v>
      </c>
    </row>
    <row r="5" spans="1:7" ht="12.75">
      <c r="A5" s="2" t="s">
        <v>40</v>
      </c>
      <c r="B5">
        <v>3027</v>
      </c>
      <c r="C5">
        <v>3185</v>
      </c>
      <c r="D5">
        <f>B5+'[2]Mar Records'!D5</f>
        <v>12587</v>
      </c>
      <c r="E5">
        <f>C5+'[2]Mar Records'!E5</f>
        <v>11511</v>
      </c>
      <c r="F5" s="7">
        <f t="shared" si="0"/>
        <v>-0.049607535321821036</v>
      </c>
      <c r="G5" s="7">
        <f t="shared" si="1"/>
        <v>0.09347580575102077</v>
      </c>
    </row>
    <row r="6" spans="1:7" ht="12.75">
      <c r="A6" s="2" t="s">
        <v>41</v>
      </c>
      <c r="B6">
        <v>262</v>
      </c>
      <c r="C6">
        <v>331</v>
      </c>
      <c r="D6">
        <f>B6+'[2]Mar Records'!D6</f>
        <v>1201</v>
      </c>
      <c r="E6">
        <f>C6+'[2]Mar Records'!E6</f>
        <v>1536</v>
      </c>
      <c r="F6" s="7">
        <f t="shared" si="0"/>
        <v>-0.2084592145015106</v>
      </c>
      <c r="G6" s="7">
        <f t="shared" si="1"/>
        <v>-0.21809895833333334</v>
      </c>
    </row>
    <row r="7" spans="1:7" ht="12.75">
      <c r="A7" s="2" t="s">
        <v>42</v>
      </c>
      <c r="B7">
        <v>6</v>
      </c>
      <c r="C7">
        <v>11</v>
      </c>
      <c r="D7">
        <f>B7+'[2]Mar Records'!D7</f>
        <v>26</v>
      </c>
      <c r="E7">
        <f>C7+'[2]Mar Records'!E7</f>
        <v>48</v>
      </c>
      <c r="F7" s="7">
        <f t="shared" si="0"/>
        <v>-0.45454545454545453</v>
      </c>
      <c r="G7" s="7">
        <f t="shared" si="1"/>
        <v>-0.4583333333333333</v>
      </c>
    </row>
    <row r="8" spans="1:7" ht="12.75">
      <c r="A8" s="2" t="s">
        <v>43</v>
      </c>
      <c r="B8">
        <v>94</v>
      </c>
      <c r="C8">
        <v>78</v>
      </c>
      <c r="D8">
        <f>B8+'[2]Mar Records'!D8</f>
        <v>428</v>
      </c>
      <c r="E8">
        <f>C8+'[2]Mar Records'!E8</f>
        <v>389</v>
      </c>
      <c r="F8" s="7">
        <f t="shared" si="0"/>
        <v>0.20512820512820512</v>
      </c>
      <c r="G8" s="7">
        <f t="shared" si="1"/>
        <v>0.10025706940874037</v>
      </c>
    </row>
    <row r="9" spans="1:7" ht="12.75">
      <c r="A9" s="2" t="s">
        <v>44</v>
      </c>
      <c r="B9">
        <v>4</v>
      </c>
      <c r="C9">
        <v>0</v>
      </c>
      <c r="D9">
        <f>B9+'[2]Mar Records'!D9</f>
        <v>5</v>
      </c>
      <c r="E9">
        <f>C9+'[2]Mar Records'!E9</f>
        <v>10</v>
      </c>
      <c r="F9" s="7"/>
      <c r="G9" s="7">
        <f t="shared" si="1"/>
        <v>-0.5</v>
      </c>
    </row>
    <row r="10" spans="1:7" ht="12.75">
      <c r="A10" s="2" t="s">
        <v>124</v>
      </c>
      <c r="B10">
        <v>111</v>
      </c>
      <c r="C10">
        <v>132</v>
      </c>
      <c r="D10">
        <f>B10+'[2]Mar Records'!D10</f>
        <v>485</v>
      </c>
      <c r="E10">
        <f>C10+'[2]Mar Records'!E10</f>
        <v>502</v>
      </c>
      <c r="F10" s="7">
        <f t="shared" si="0"/>
        <v>-0.1590909090909091</v>
      </c>
      <c r="G10" s="7">
        <f t="shared" si="1"/>
        <v>-0.03386454183266932</v>
      </c>
    </row>
    <row r="11" spans="1:7" ht="12.75">
      <c r="A11" s="2" t="s">
        <v>159</v>
      </c>
      <c r="B11">
        <v>155</v>
      </c>
      <c r="C11">
        <v>174</v>
      </c>
      <c r="D11">
        <f>B11+'[2]Mar Records'!D11</f>
        <v>629</v>
      </c>
      <c r="E11">
        <f>C11+'[2]Mar Records'!E11</f>
        <v>606</v>
      </c>
      <c r="F11" s="7">
        <f t="shared" si="0"/>
        <v>-0.10919540229885058</v>
      </c>
      <c r="G11" s="7">
        <f t="shared" si="1"/>
        <v>0.037953795379537955</v>
      </c>
    </row>
    <row r="13" ht="12.75">
      <c r="A13" s="2" t="s">
        <v>101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 ht="12.75">
      <c r="A15" s="2" t="s">
        <v>104</v>
      </c>
      <c r="B15">
        <v>4</v>
      </c>
      <c r="C15">
        <v>5</v>
      </c>
      <c r="D15">
        <v>21</v>
      </c>
      <c r="E15">
        <v>17</v>
      </c>
      <c r="F15" s="7">
        <f>(B15-C15)/C15</f>
        <v>-0.2</v>
      </c>
      <c r="G15" s="7">
        <f>(D15-E15)/E15</f>
        <v>0.23529411764705882</v>
      </c>
    </row>
    <row r="16" spans="1:7" ht="12.75">
      <c r="A16" s="2" t="s">
        <v>58</v>
      </c>
      <c r="B16">
        <v>4</v>
      </c>
      <c r="C16">
        <v>6</v>
      </c>
      <c r="D16">
        <v>21</v>
      </c>
      <c r="E16">
        <v>17</v>
      </c>
      <c r="F16" s="7"/>
      <c r="G16" s="7">
        <f aca="true" t="shared" si="2" ref="G16:G24">(D16-E16)/E16</f>
        <v>0.23529411764705882</v>
      </c>
    </row>
    <row r="17" spans="1:7" ht="12.75">
      <c r="A17" s="2"/>
      <c r="F17" s="7"/>
      <c r="G17" s="7"/>
    </row>
    <row r="18" spans="1:7" ht="12.75">
      <c r="A18" s="2" t="s">
        <v>102</v>
      </c>
      <c r="B18">
        <v>3</v>
      </c>
      <c r="C18">
        <v>3</v>
      </c>
      <c r="D18">
        <v>18</v>
      </c>
      <c r="E18">
        <v>12</v>
      </c>
      <c r="F18" s="7"/>
      <c r="G18" s="7">
        <f t="shared" si="2"/>
        <v>0.5</v>
      </c>
    </row>
    <row r="19" spans="1:7" ht="12.75">
      <c r="A19" s="2" t="s">
        <v>103</v>
      </c>
      <c r="B19">
        <v>1</v>
      </c>
      <c r="C19">
        <v>2</v>
      </c>
      <c r="D19">
        <v>3</v>
      </c>
      <c r="E19">
        <v>5</v>
      </c>
      <c r="F19" s="7">
        <f>(B19-C19)/C19</f>
        <v>-0.5</v>
      </c>
      <c r="G19" s="7">
        <f t="shared" si="2"/>
        <v>-0.4</v>
      </c>
    </row>
    <row r="20" spans="1:7" ht="12.75">
      <c r="A20" s="2"/>
      <c r="F20" s="7"/>
      <c r="G20" s="7"/>
    </row>
    <row r="21" spans="1:7" ht="12.75">
      <c r="A21" s="2" t="s">
        <v>105</v>
      </c>
      <c r="B21">
        <v>2</v>
      </c>
      <c r="C21">
        <v>2</v>
      </c>
      <c r="D21">
        <v>10</v>
      </c>
      <c r="E21">
        <v>9</v>
      </c>
      <c r="F21" s="7">
        <f>(B21-C21)/C21</f>
        <v>0</v>
      </c>
      <c r="G21" s="7">
        <f t="shared" si="2"/>
        <v>0.1111111111111111</v>
      </c>
    </row>
    <row r="22" spans="1:7" ht="12.75">
      <c r="A22" s="2" t="s">
        <v>106</v>
      </c>
      <c r="D22">
        <v>1</v>
      </c>
      <c r="F22" s="7"/>
      <c r="G22" s="7"/>
    </row>
    <row r="23" spans="1:7" ht="12.75">
      <c r="A23" s="2" t="s">
        <v>107</v>
      </c>
      <c r="D23">
        <v>5</v>
      </c>
      <c r="F23" s="7"/>
      <c r="G23" s="7"/>
    </row>
    <row r="24" spans="1:7" ht="12.75">
      <c r="A24" s="2" t="s">
        <v>108</v>
      </c>
      <c r="B24">
        <v>2</v>
      </c>
      <c r="C24">
        <v>4</v>
      </c>
      <c r="D24">
        <v>5</v>
      </c>
      <c r="E24">
        <v>8</v>
      </c>
      <c r="F24" s="7"/>
      <c r="G24" s="7">
        <f t="shared" si="2"/>
        <v>-0.375</v>
      </c>
    </row>
    <row r="27" spans="1:8" ht="12.75">
      <c r="A27" s="3"/>
      <c r="B27" s="9"/>
      <c r="C27" s="9"/>
      <c r="D27" s="9"/>
      <c r="E27" s="9"/>
      <c r="F27" s="9"/>
      <c r="G27" s="9"/>
      <c r="H27" s="9"/>
    </row>
    <row r="28" spans="1:8" ht="12.75">
      <c r="A28" s="3"/>
      <c r="B28" s="3"/>
      <c r="C28" s="3"/>
      <c r="D28" s="3"/>
      <c r="E28" s="3"/>
      <c r="F28" s="3"/>
      <c r="G28" s="3"/>
      <c r="H28" s="9"/>
    </row>
    <row r="29" spans="1:8" ht="12.75">
      <c r="A29" s="3"/>
      <c r="B29" s="9"/>
      <c r="C29" s="9"/>
      <c r="D29" s="9"/>
      <c r="E29" s="9"/>
      <c r="F29" s="27"/>
      <c r="G29" s="27"/>
      <c r="H29" s="9"/>
    </row>
    <row r="30" spans="1:8" ht="12.75">
      <c r="A30" s="3"/>
      <c r="B30" s="9"/>
      <c r="C30" s="9"/>
      <c r="D30" s="9"/>
      <c r="E30" s="9"/>
      <c r="F30" s="9"/>
      <c r="G30" s="9"/>
      <c r="H30" s="9"/>
    </row>
    <row r="31" spans="1:8" ht="12.75">
      <c r="A31" s="3"/>
      <c r="B31" s="9"/>
      <c r="C31" s="9"/>
      <c r="D31" s="9"/>
      <c r="E31" s="9"/>
      <c r="F31" s="9"/>
      <c r="G31" s="9"/>
      <c r="H31" s="9"/>
    </row>
    <row r="32" spans="1:8" ht="12.75">
      <c r="A32" s="3"/>
      <c r="B32" s="3"/>
      <c r="C32" s="3"/>
      <c r="D32" s="3"/>
      <c r="E32" s="3"/>
      <c r="F32" s="3"/>
      <c r="G32" s="3"/>
      <c r="H32" s="9"/>
    </row>
    <row r="33" spans="1:8" ht="12.75">
      <c r="A33" s="3"/>
      <c r="B33" s="9"/>
      <c r="C33" s="9"/>
      <c r="D33" s="9"/>
      <c r="E33" s="9"/>
      <c r="F33" s="27"/>
      <c r="G33" s="27"/>
      <c r="H33" s="9"/>
    </row>
    <row r="34" spans="1:8" ht="12.75">
      <c r="A34" s="3"/>
      <c r="B34" s="9"/>
      <c r="C34" s="9"/>
      <c r="D34" s="9"/>
      <c r="E34" s="9"/>
      <c r="F34" s="27"/>
      <c r="G34" s="27"/>
      <c r="H34" s="9"/>
    </row>
    <row r="35" spans="1:8" ht="12.75">
      <c r="A35" s="3"/>
      <c r="B35" s="9"/>
      <c r="C35" s="9"/>
      <c r="D35" s="9"/>
      <c r="E35" s="9"/>
      <c r="F35" s="27"/>
      <c r="G35" s="27"/>
      <c r="H35" s="9"/>
    </row>
    <row r="36" spans="1:8" ht="12.75">
      <c r="A36" s="3"/>
      <c r="B36" s="9"/>
      <c r="C36" s="9"/>
      <c r="D36" s="9"/>
      <c r="E36" s="9"/>
      <c r="F36" s="27"/>
      <c r="G36" s="27"/>
      <c r="H36" s="9"/>
    </row>
    <row r="37" spans="1:8" ht="12.75">
      <c r="A37" s="3"/>
      <c r="B37" s="9"/>
      <c r="C37" s="9"/>
      <c r="D37" s="9"/>
      <c r="E37" s="9"/>
      <c r="F37" s="27"/>
      <c r="G37" s="27"/>
      <c r="H37" s="9"/>
    </row>
    <row r="38" spans="1:8" ht="12.75">
      <c r="A38" s="3"/>
      <c r="B38" s="9"/>
      <c r="C38" s="9"/>
      <c r="D38" s="9"/>
      <c r="E38" s="9"/>
      <c r="F38" s="27"/>
      <c r="G38" s="27"/>
      <c r="H38" s="9"/>
    </row>
    <row r="39" spans="1:8" ht="12.75">
      <c r="A39" s="3"/>
      <c r="B39" s="9"/>
      <c r="C39" s="9"/>
      <c r="D39" s="9"/>
      <c r="E39" s="9"/>
      <c r="F39" s="27"/>
      <c r="G39" s="27"/>
      <c r="H39" s="9"/>
    </row>
    <row r="40" spans="1:8" ht="12.75">
      <c r="A40" s="3"/>
      <c r="B40" s="9"/>
      <c r="C40" s="9"/>
      <c r="D40" s="9"/>
      <c r="E40" s="9"/>
      <c r="F40" s="27"/>
      <c r="G40" s="27"/>
      <c r="H40" s="9"/>
    </row>
    <row r="41" spans="1:8" ht="12.75">
      <c r="A41" s="3"/>
      <c r="B41" s="9"/>
      <c r="C41" s="9"/>
      <c r="D41" s="9"/>
      <c r="E41" s="9"/>
      <c r="F41" s="9"/>
      <c r="G41" s="9"/>
      <c r="H41" s="9"/>
    </row>
  </sheetData>
  <sheetProtection/>
  <printOptions gridLines="1"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12.421875" style="0" customWidth="1"/>
    <col min="5" max="5" width="13.00390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109</v>
      </c>
      <c r="C1" s="33">
        <v>39904</v>
      </c>
    </row>
    <row r="3" ht="12.75">
      <c r="A3" s="2" t="s">
        <v>111</v>
      </c>
    </row>
    <row r="4" spans="2:7" s="1" customFormat="1" ht="12.75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5" ht="12.75">
      <c r="A5" s="2" t="s">
        <v>110</v>
      </c>
      <c r="B5" s="32">
        <v>0</v>
      </c>
      <c r="C5" s="34">
        <v>189</v>
      </c>
      <c r="D5" s="32">
        <v>69.77</v>
      </c>
      <c r="E5" s="34">
        <v>1599.05</v>
      </c>
    </row>
    <row r="6" spans="1:5" ht="12.75">
      <c r="A6" s="10">
        <v>2000</v>
      </c>
      <c r="B6" s="6">
        <v>0</v>
      </c>
      <c r="C6" s="34">
        <v>561.56</v>
      </c>
      <c r="D6" s="6">
        <v>0</v>
      </c>
      <c r="E6" s="34">
        <v>665.46</v>
      </c>
    </row>
    <row r="7" spans="1:5" ht="12.75">
      <c r="A7" s="10">
        <v>2001</v>
      </c>
      <c r="B7" s="6">
        <v>0</v>
      </c>
      <c r="C7" s="34">
        <v>294.04</v>
      </c>
      <c r="D7" s="6">
        <v>0</v>
      </c>
      <c r="E7" s="34">
        <v>294.04</v>
      </c>
    </row>
    <row r="8" spans="1:5" ht="12.75">
      <c r="A8" s="10">
        <v>2002</v>
      </c>
      <c r="B8" s="6">
        <v>0</v>
      </c>
      <c r="C8" s="34">
        <v>0</v>
      </c>
      <c r="D8" s="6">
        <v>0</v>
      </c>
      <c r="E8" s="34">
        <v>55.98</v>
      </c>
    </row>
    <row r="9" spans="1:5" ht="12.75">
      <c r="A9" s="10">
        <v>2003</v>
      </c>
      <c r="B9" s="32">
        <v>0</v>
      </c>
      <c r="C9" s="34">
        <v>0</v>
      </c>
      <c r="D9" s="32">
        <v>139.14</v>
      </c>
      <c r="E9" s="34">
        <v>0</v>
      </c>
    </row>
    <row r="10" spans="1:5" ht="12.75">
      <c r="A10" s="10">
        <v>2004</v>
      </c>
      <c r="B10" s="32">
        <v>71.23</v>
      </c>
      <c r="C10" s="34">
        <v>128.9</v>
      </c>
      <c r="D10" s="32">
        <v>1995.24</v>
      </c>
      <c r="E10" s="34">
        <v>3819.56</v>
      </c>
    </row>
    <row r="11" spans="1:5" ht="12.75">
      <c r="A11" s="10">
        <v>2005</v>
      </c>
      <c r="B11" s="32">
        <v>354.39</v>
      </c>
      <c r="C11" s="34">
        <v>371.32</v>
      </c>
      <c r="D11" s="32">
        <v>1826.41</v>
      </c>
      <c r="E11" s="34">
        <v>3691.55</v>
      </c>
    </row>
    <row r="12" spans="1:5" ht="12.75">
      <c r="A12" s="10">
        <v>2006</v>
      </c>
      <c r="B12" s="32">
        <v>1207.31</v>
      </c>
      <c r="C12" s="34">
        <v>118.8</v>
      </c>
      <c r="D12" s="32">
        <v>3868.22</v>
      </c>
      <c r="E12" s="34">
        <v>18786</v>
      </c>
    </row>
    <row r="13" spans="1:5" ht="12.75">
      <c r="A13" s="10">
        <v>2007</v>
      </c>
      <c r="B13" s="32">
        <v>120.76</v>
      </c>
      <c r="C13" s="34">
        <v>409.6</v>
      </c>
      <c r="D13" s="32">
        <v>999.72</v>
      </c>
      <c r="E13" s="34">
        <v>1403.7</v>
      </c>
    </row>
    <row r="14" spans="1:5" ht="12.75">
      <c r="A14" s="10">
        <v>2008</v>
      </c>
      <c r="B14" s="32">
        <v>71.69</v>
      </c>
      <c r="C14" s="34">
        <v>0</v>
      </c>
      <c r="D14" s="32">
        <v>109.49</v>
      </c>
      <c r="E14" s="34">
        <v>0</v>
      </c>
    </row>
    <row r="15" spans="1:5" ht="12.75">
      <c r="A15" s="10">
        <v>2009</v>
      </c>
      <c r="B15" s="32">
        <v>37.8</v>
      </c>
      <c r="C15" s="34"/>
      <c r="D15" s="32">
        <v>37.8</v>
      </c>
      <c r="E15" s="34"/>
    </row>
    <row r="16" spans="1:5" ht="12.75">
      <c r="A16" s="10" t="s">
        <v>113</v>
      </c>
      <c r="B16" s="6"/>
      <c r="C16" s="34"/>
      <c r="D16" s="6"/>
      <c r="E16" s="34"/>
    </row>
    <row r="17" spans="1:7" s="1" customFormat="1" ht="12.75">
      <c r="A17" s="10" t="s">
        <v>114</v>
      </c>
      <c r="B17" s="35">
        <f>SUM(B5:B16)</f>
        <v>1863.1799999999998</v>
      </c>
      <c r="C17" s="36">
        <f>SUM(C5:C16)</f>
        <v>2073.22</v>
      </c>
      <c r="D17" s="35">
        <v>9045.79</v>
      </c>
      <c r="E17" s="36">
        <v>30315.34</v>
      </c>
      <c r="F17" s="1" t="s">
        <v>5</v>
      </c>
      <c r="G17" s="1" t="s">
        <v>6</v>
      </c>
    </row>
    <row r="18" ht="12.75">
      <c r="B18" s="1"/>
    </row>
    <row r="19" ht="12.75">
      <c r="A19" s="2" t="s">
        <v>112</v>
      </c>
    </row>
    <row r="20" spans="2:5" ht="12.75">
      <c r="B20" s="35"/>
      <c r="C20" s="2"/>
      <c r="D20" s="2"/>
      <c r="E20" s="2" t="s">
        <v>4</v>
      </c>
    </row>
    <row r="21" spans="1:5" ht="12.75">
      <c r="A21" s="2" t="s">
        <v>110</v>
      </c>
      <c r="B21" s="38">
        <v>20</v>
      </c>
      <c r="C21" s="6">
        <v>44.39</v>
      </c>
      <c r="D21" s="38">
        <v>113.27</v>
      </c>
      <c r="E21" s="6">
        <v>454.94</v>
      </c>
    </row>
    <row r="22" spans="1:5" ht="12.75">
      <c r="A22" s="10">
        <v>2000</v>
      </c>
      <c r="B22" s="6">
        <v>95.56</v>
      </c>
      <c r="C22" s="6">
        <v>8.58</v>
      </c>
      <c r="D22" s="6">
        <v>211.3</v>
      </c>
      <c r="E22" s="6">
        <v>258.17</v>
      </c>
    </row>
    <row r="23" spans="1:5" ht="12.75">
      <c r="A23" s="10">
        <v>2001</v>
      </c>
      <c r="B23" s="6">
        <v>0</v>
      </c>
      <c r="C23" s="6">
        <v>32.27</v>
      </c>
      <c r="D23" s="6">
        <v>1026.96</v>
      </c>
      <c r="E23" s="6">
        <v>719</v>
      </c>
    </row>
    <row r="24" spans="1:5" ht="12.75">
      <c r="A24" s="10">
        <v>2002</v>
      </c>
      <c r="B24" s="32">
        <v>0</v>
      </c>
      <c r="C24" s="37">
        <v>0</v>
      </c>
      <c r="D24" s="32">
        <v>0</v>
      </c>
      <c r="E24" s="37">
        <v>0</v>
      </c>
    </row>
    <row r="25" spans="1:5" ht="12.75">
      <c r="A25" s="10">
        <v>2003</v>
      </c>
      <c r="B25" s="32">
        <v>168.12</v>
      </c>
      <c r="C25" s="6">
        <v>155.92</v>
      </c>
      <c r="D25" s="32">
        <v>749.25</v>
      </c>
      <c r="E25" s="6">
        <v>743.48</v>
      </c>
    </row>
    <row r="26" spans="1:5" ht="12.75">
      <c r="A26" s="10">
        <v>2004</v>
      </c>
      <c r="B26" s="38">
        <v>238.73</v>
      </c>
      <c r="C26" s="6">
        <v>688.63</v>
      </c>
      <c r="D26" s="38">
        <v>1828.74</v>
      </c>
      <c r="E26" s="6">
        <v>1372.11</v>
      </c>
    </row>
    <row r="27" spans="1:5" ht="12.75">
      <c r="A27" s="10">
        <v>2005</v>
      </c>
      <c r="B27" s="38">
        <v>1554.57</v>
      </c>
      <c r="C27" s="6">
        <v>962.76</v>
      </c>
      <c r="D27" s="38">
        <v>2798.26</v>
      </c>
      <c r="E27" s="6">
        <v>1349.26</v>
      </c>
    </row>
    <row r="28" spans="1:5" ht="12.75">
      <c r="A28" s="10">
        <v>2006</v>
      </c>
      <c r="B28" s="6">
        <v>1005.98</v>
      </c>
      <c r="C28" s="6">
        <v>436.64</v>
      </c>
      <c r="D28" s="6">
        <v>5095.24</v>
      </c>
      <c r="E28" s="6">
        <v>4054.53</v>
      </c>
    </row>
    <row r="29" spans="1:5" ht="12.75">
      <c r="A29" s="10">
        <v>2007</v>
      </c>
      <c r="B29" s="6">
        <v>722.88</v>
      </c>
      <c r="C29" s="38">
        <v>2155.59</v>
      </c>
      <c r="D29" s="6">
        <v>2715.3</v>
      </c>
      <c r="E29" s="38">
        <v>2943.79</v>
      </c>
    </row>
    <row r="30" spans="1:5" ht="12.75">
      <c r="A30" s="10">
        <v>2008</v>
      </c>
      <c r="B30" s="6">
        <v>60</v>
      </c>
      <c r="C30" s="48">
        <v>0</v>
      </c>
      <c r="D30" s="6">
        <v>226.5</v>
      </c>
      <c r="E30" s="38">
        <v>0</v>
      </c>
    </row>
    <row r="31" spans="1:5" ht="12.75">
      <c r="A31" s="10">
        <v>2009</v>
      </c>
      <c r="B31" s="6">
        <v>632.87</v>
      </c>
      <c r="C31" s="32">
        <v>0</v>
      </c>
      <c r="D31" s="6">
        <v>632.87</v>
      </c>
      <c r="E31" s="32">
        <f>SUM(E21:E30)</f>
        <v>11895.279999999999</v>
      </c>
    </row>
    <row r="32" spans="1:5" ht="12.75">
      <c r="A32" s="10" t="s">
        <v>113</v>
      </c>
      <c r="B32" s="49"/>
      <c r="C32" s="6"/>
      <c r="D32" s="49"/>
      <c r="E32" s="6"/>
    </row>
    <row r="33" spans="1:5" ht="12.75">
      <c r="A33" s="10" t="s">
        <v>114</v>
      </c>
      <c r="B33" s="35">
        <v>4498.71</v>
      </c>
      <c r="C33" s="35">
        <v>4484.78</v>
      </c>
      <c r="D33" s="35">
        <v>15397.69</v>
      </c>
      <c r="E33" s="35">
        <v>11895.28</v>
      </c>
    </row>
  </sheetData>
  <sheetProtection/>
  <printOptions gridLines="1"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0.57421875" style="0" customWidth="1"/>
    <col min="2" max="2" width="12.8515625" style="0" customWidth="1"/>
    <col min="3" max="3" width="19.57421875" style="0" customWidth="1"/>
    <col min="6" max="6" width="14.57421875" style="0" customWidth="1"/>
    <col min="7" max="7" width="12.140625" style="0" customWidth="1"/>
  </cols>
  <sheetData>
    <row r="1" spans="1:6" ht="12.75">
      <c r="A1" s="2" t="s">
        <v>196</v>
      </c>
      <c r="C1" s="43" t="s">
        <v>197</v>
      </c>
      <c r="D1" s="44" t="s">
        <v>233</v>
      </c>
      <c r="E1" s="45" t="s">
        <v>198</v>
      </c>
      <c r="F1" s="46">
        <v>2009</v>
      </c>
    </row>
    <row r="2" ht="12.75">
      <c r="A2" s="1"/>
    </row>
    <row r="3" ht="12.75">
      <c r="A3" s="1"/>
    </row>
    <row r="4" ht="12.75">
      <c r="A4" s="2" t="s">
        <v>120</v>
      </c>
    </row>
    <row r="5" spans="1:7" ht="12.75">
      <c r="A5" s="2"/>
      <c r="B5" s="2" t="s">
        <v>1</v>
      </c>
      <c r="C5" s="2" t="s">
        <v>33</v>
      </c>
      <c r="D5" s="2" t="s">
        <v>3</v>
      </c>
      <c r="E5" s="2" t="s">
        <v>4</v>
      </c>
      <c r="F5" s="2" t="s">
        <v>5</v>
      </c>
      <c r="G5" s="2" t="s">
        <v>6</v>
      </c>
    </row>
    <row r="6" spans="1:4" ht="12.75">
      <c r="A6" s="1" t="s">
        <v>199</v>
      </c>
      <c r="B6" s="50">
        <v>9</v>
      </c>
      <c r="D6">
        <v>23</v>
      </c>
    </row>
    <row r="7" spans="1:4" ht="12.75">
      <c r="A7" s="1" t="s">
        <v>200</v>
      </c>
      <c r="B7" s="50">
        <v>9</v>
      </c>
      <c r="D7">
        <v>28</v>
      </c>
    </row>
    <row r="8" spans="1:4" ht="12.75">
      <c r="A8" s="1" t="s">
        <v>201</v>
      </c>
      <c r="B8" s="50">
        <v>40</v>
      </c>
      <c r="D8">
        <v>90</v>
      </c>
    </row>
    <row r="9" spans="1:4" ht="12.75">
      <c r="A9" s="1" t="s">
        <v>202</v>
      </c>
      <c r="B9" s="50">
        <v>56</v>
      </c>
      <c r="D9">
        <v>233</v>
      </c>
    </row>
    <row r="10" spans="1:4" ht="12.75">
      <c r="A10" s="1" t="s">
        <v>203</v>
      </c>
      <c r="B10" s="50">
        <v>427</v>
      </c>
      <c r="D10">
        <v>1137</v>
      </c>
    </row>
    <row r="11" spans="1:4" ht="12.75">
      <c r="A11" s="1" t="s">
        <v>204</v>
      </c>
      <c r="B11" s="50">
        <v>3</v>
      </c>
      <c r="D11">
        <v>54</v>
      </c>
    </row>
    <row r="12" spans="1:4" ht="12.75">
      <c r="A12" s="1" t="s">
        <v>205</v>
      </c>
      <c r="B12" s="50">
        <v>77</v>
      </c>
      <c r="D12">
        <v>234</v>
      </c>
    </row>
    <row r="13" spans="1:4" ht="12.75">
      <c r="A13" s="1" t="s">
        <v>187</v>
      </c>
      <c r="B13" s="50">
        <v>569</v>
      </c>
      <c r="D13">
        <v>2163</v>
      </c>
    </row>
    <row r="14" spans="1:4" ht="12.75">
      <c r="A14" s="1" t="s">
        <v>206</v>
      </c>
      <c r="B14" s="50">
        <v>1142</v>
      </c>
      <c r="D14">
        <v>3271</v>
      </c>
    </row>
    <row r="15" spans="1:4" ht="12.75">
      <c r="A15" s="1" t="s">
        <v>207</v>
      </c>
      <c r="B15" s="50">
        <v>172</v>
      </c>
      <c r="D15">
        <v>574</v>
      </c>
    </row>
    <row r="16" spans="1:4" ht="12.75">
      <c r="A16" s="1" t="s">
        <v>208</v>
      </c>
      <c r="B16" s="50">
        <v>3</v>
      </c>
      <c r="D16">
        <v>5</v>
      </c>
    </row>
    <row r="17" spans="1:4" ht="12.75">
      <c r="A17" s="1" t="s">
        <v>209</v>
      </c>
      <c r="B17" s="50">
        <v>29</v>
      </c>
      <c r="D17">
        <v>34</v>
      </c>
    </row>
    <row r="18" spans="1:4" ht="12.75">
      <c r="A18" s="1" t="s">
        <v>210</v>
      </c>
      <c r="B18" s="50">
        <v>12</v>
      </c>
      <c r="D18">
        <v>49</v>
      </c>
    </row>
    <row r="19" spans="1:4" ht="12.75">
      <c r="A19" s="1" t="s">
        <v>211</v>
      </c>
      <c r="B19" s="50">
        <v>19</v>
      </c>
      <c r="D19">
        <v>45</v>
      </c>
    </row>
    <row r="20" spans="1:4" ht="12.75">
      <c r="A20" s="1" t="s">
        <v>212</v>
      </c>
      <c r="B20" s="50">
        <v>75</v>
      </c>
      <c r="D20">
        <v>254</v>
      </c>
    </row>
    <row r="21" spans="1:4" ht="12.75">
      <c r="A21" s="1" t="s">
        <v>213</v>
      </c>
      <c r="B21" s="50">
        <v>4</v>
      </c>
      <c r="D21">
        <v>11</v>
      </c>
    </row>
    <row r="22" spans="1:4" ht="12.75">
      <c r="A22" s="1" t="s">
        <v>214</v>
      </c>
      <c r="B22" s="50">
        <v>2</v>
      </c>
      <c r="D22">
        <v>7</v>
      </c>
    </row>
    <row r="23" spans="1:4" ht="12.75">
      <c r="A23" s="1" t="s">
        <v>215</v>
      </c>
      <c r="B23" s="50">
        <v>268</v>
      </c>
      <c r="D23">
        <v>769</v>
      </c>
    </row>
    <row r="24" spans="1:4" ht="12.75">
      <c r="A24" s="2" t="s">
        <v>216</v>
      </c>
      <c r="B24" s="50">
        <v>12</v>
      </c>
      <c r="D24">
        <v>123</v>
      </c>
    </row>
    <row r="25" spans="1:4" ht="12.75">
      <c r="A25" s="2" t="s">
        <v>217</v>
      </c>
      <c r="B25" s="50">
        <v>16</v>
      </c>
      <c r="D25">
        <v>71</v>
      </c>
    </row>
    <row r="26" spans="1:4" ht="12.75">
      <c r="A26" s="2" t="s">
        <v>218</v>
      </c>
      <c r="B26" s="52">
        <v>2</v>
      </c>
      <c r="D26">
        <v>4</v>
      </c>
    </row>
    <row r="27" spans="1:4" ht="12.75">
      <c r="A27" s="1" t="s">
        <v>219</v>
      </c>
      <c r="B27" s="50">
        <v>1</v>
      </c>
      <c r="D27">
        <v>9</v>
      </c>
    </row>
    <row r="28" spans="1:4" ht="12.75">
      <c r="A28" s="1" t="s">
        <v>220</v>
      </c>
      <c r="B28" s="50">
        <v>0</v>
      </c>
      <c r="D28">
        <v>0</v>
      </c>
    </row>
    <row r="29" spans="1:4" ht="12.75">
      <c r="A29" s="1" t="s">
        <v>221</v>
      </c>
      <c r="B29" s="50">
        <v>103</v>
      </c>
      <c r="C29" s="1"/>
      <c r="D29">
        <v>221</v>
      </c>
    </row>
    <row r="30" spans="1:4" ht="12.75">
      <c r="A30" s="1" t="s">
        <v>223</v>
      </c>
      <c r="B30" s="50">
        <v>8</v>
      </c>
      <c r="D30">
        <v>94</v>
      </c>
    </row>
    <row r="31" spans="1:4" ht="12.75">
      <c r="A31" s="1" t="s">
        <v>234</v>
      </c>
      <c r="B31" s="50">
        <v>7060</v>
      </c>
      <c r="D31">
        <v>17200</v>
      </c>
    </row>
    <row r="32" spans="1:5" ht="12.75">
      <c r="A32" s="1" t="s">
        <v>222</v>
      </c>
      <c r="B32" s="50">
        <v>29</v>
      </c>
      <c r="D32">
        <v>34</v>
      </c>
      <c r="E32" s="1"/>
    </row>
    <row r="33" spans="1:5" ht="12.75">
      <c r="A33" s="1" t="s">
        <v>231</v>
      </c>
      <c r="B33" s="50">
        <v>25</v>
      </c>
      <c r="D33">
        <v>37</v>
      </c>
      <c r="E33" s="1"/>
    </row>
    <row r="34" spans="1:5" ht="12.75">
      <c r="A34" s="1" t="s">
        <v>232</v>
      </c>
      <c r="B34" s="50">
        <v>23</v>
      </c>
      <c r="D34">
        <v>26</v>
      </c>
      <c r="E34" s="1"/>
    </row>
    <row r="35" spans="1:4" ht="12.75">
      <c r="A35" s="1" t="s">
        <v>224</v>
      </c>
      <c r="B35" s="51">
        <v>11018</v>
      </c>
      <c r="D35">
        <v>40991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4.57421875" style="0" bestFit="1" customWidth="1"/>
    <col min="2" max="2" width="10.8515625" style="0" bestFit="1" customWidth="1"/>
    <col min="3" max="3" width="20.140625" style="0" bestFit="1" customWidth="1"/>
    <col min="4" max="4" width="7.0039062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2" ht="12.75">
      <c r="A2" s="2" t="s">
        <v>83</v>
      </c>
    </row>
    <row r="3" spans="2:7" s="1" customFormat="1" ht="12.75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 ht="12.75">
      <c r="A4" s="2" t="s">
        <v>84</v>
      </c>
      <c r="B4">
        <v>274</v>
      </c>
      <c r="C4">
        <v>326</v>
      </c>
      <c r="D4">
        <v>1119</v>
      </c>
      <c r="E4">
        <v>1200</v>
      </c>
      <c r="F4" s="4">
        <f>(B4-C4)/C4</f>
        <v>-0.15950920245398773</v>
      </c>
      <c r="G4" s="4">
        <f>(D4-E4)/E4</f>
        <v>-0.0675</v>
      </c>
    </row>
    <row r="5" spans="1:7" ht="12.75">
      <c r="A5" s="2" t="s">
        <v>85</v>
      </c>
      <c r="B5">
        <v>258</v>
      </c>
      <c r="C5">
        <v>234</v>
      </c>
      <c r="D5">
        <v>986</v>
      </c>
      <c r="E5">
        <v>876</v>
      </c>
      <c r="F5" s="4">
        <f aca="true" t="shared" si="0" ref="F5:F16">(B5-C5)/C5</f>
        <v>0.10256410256410256</v>
      </c>
      <c r="G5" s="4">
        <f aca="true" t="shared" si="1" ref="G5:G18">(D5-E5)/E5</f>
        <v>0.12557077625570776</v>
      </c>
    </row>
    <row r="6" spans="1:7" ht="12.75">
      <c r="A6" s="2" t="s">
        <v>86</v>
      </c>
      <c r="B6">
        <v>14</v>
      </c>
      <c r="C6">
        <v>19</v>
      </c>
      <c r="D6">
        <v>75</v>
      </c>
      <c r="E6">
        <v>70</v>
      </c>
      <c r="F6" s="4">
        <f t="shared" si="0"/>
        <v>-0.2631578947368421</v>
      </c>
      <c r="G6" s="4">
        <f t="shared" si="1"/>
        <v>0.07142857142857142</v>
      </c>
    </row>
    <row r="7" spans="1:7" ht="12.75">
      <c r="A7" s="2" t="s">
        <v>87</v>
      </c>
      <c r="B7">
        <v>0</v>
      </c>
      <c r="C7">
        <v>0</v>
      </c>
      <c r="D7">
        <v>0</v>
      </c>
      <c r="E7">
        <v>1</v>
      </c>
      <c r="F7" s="4"/>
      <c r="G7" s="4">
        <f t="shared" si="1"/>
        <v>-1</v>
      </c>
    </row>
    <row r="8" spans="1:7" ht="12.75">
      <c r="A8" s="2" t="s">
        <v>88</v>
      </c>
      <c r="B8">
        <v>0</v>
      </c>
      <c r="C8">
        <v>1</v>
      </c>
      <c r="D8">
        <v>0</v>
      </c>
      <c r="E8">
        <v>2</v>
      </c>
      <c r="F8" s="4"/>
      <c r="G8" s="4">
        <f t="shared" si="1"/>
        <v>-1</v>
      </c>
    </row>
    <row r="9" spans="1:7" ht="12.75">
      <c r="A9" s="2" t="s">
        <v>89</v>
      </c>
      <c r="B9">
        <v>390</v>
      </c>
      <c r="C9">
        <v>409</v>
      </c>
      <c r="D9">
        <v>975</v>
      </c>
      <c r="E9">
        <v>1502</v>
      </c>
      <c r="F9" s="4">
        <f t="shared" si="0"/>
        <v>-0.04645476772616137</v>
      </c>
      <c r="G9" s="4">
        <f t="shared" si="1"/>
        <v>-0.35086551264980026</v>
      </c>
    </row>
    <row r="10" spans="1:7" ht="12.75">
      <c r="A10" s="2" t="s">
        <v>90</v>
      </c>
      <c r="B10">
        <v>156</v>
      </c>
      <c r="C10">
        <v>170</v>
      </c>
      <c r="D10">
        <v>605</v>
      </c>
      <c r="E10">
        <v>636</v>
      </c>
      <c r="F10" s="4">
        <f t="shared" si="0"/>
        <v>-0.08235294117647059</v>
      </c>
      <c r="G10" s="4">
        <f t="shared" si="1"/>
        <v>-0.04874213836477988</v>
      </c>
    </row>
    <row r="11" spans="1:7" ht="12.75">
      <c r="A11" s="2" t="s">
        <v>91</v>
      </c>
      <c r="B11">
        <v>190</v>
      </c>
      <c r="C11">
        <v>215</v>
      </c>
      <c r="D11">
        <v>779</v>
      </c>
      <c r="E11">
        <v>782</v>
      </c>
      <c r="F11" s="4">
        <f t="shared" si="0"/>
        <v>-0.11627906976744186</v>
      </c>
      <c r="G11" s="4">
        <f t="shared" si="1"/>
        <v>-0.0038363171355498722</v>
      </c>
    </row>
    <row r="12" spans="1:7" ht="12.75">
      <c r="A12" s="2" t="s">
        <v>92</v>
      </c>
      <c r="B12">
        <v>84</v>
      </c>
      <c r="C12">
        <v>111</v>
      </c>
      <c r="D12">
        <v>340</v>
      </c>
      <c r="E12">
        <v>418</v>
      </c>
      <c r="F12" s="4">
        <f t="shared" si="0"/>
        <v>-0.24324324324324326</v>
      </c>
      <c r="G12" s="4">
        <f t="shared" si="1"/>
        <v>-0.18660287081339713</v>
      </c>
    </row>
    <row r="13" spans="1:7" ht="12.75">
      <c r="A13" s="2" t="s">
        <v>93</v>
      </c>
      <c r="B13">
        <v>188</v>
      </c>
      <c r="C13">
        <v>176</v>
      </c>
      <c r="D13">
        <v>731</v>
      </c>
      <c r="E13">
        <v>654</v>
      </c>
      <c r="F13" s="4">
        <f t="shared" si="0"/>
        <v>0.06818181818181818</v>
      </c>
      <c r="G13" s="4">
        <f t="shared" si="1"/>
        <v>0.11773700305810397</v>
      </c>
    </row>
    <row r="14" spans="1:7" ht="12.75">
      <c r="A14" s="2" t="s">
        <v>94</v>
      </c>
      <c r="B14">
        <v>70</v>
      </c>
      <c r="C14">
        <v>58</v>
      </c>
      <c r="D14">
        <v>255</v>
      </c>
      <c r="E14">
        <v>218</v>
      </c>
      <c r="F14" s="4">
        <f t="shared" si="0"/>
        <v>0.20689655172413793</v>
      </c>
      <c r="G14" s="4">
        <f t="shared" si="1"/>
        <v>0.16972477064220184</v>
      </c>
    </row>
    <row r="15" spans="1:7" ht="12.75">
      <c r="A15" s="2" t="s">
        <v>95</v>
      </c>
      <c r="B15">
        <v>12</v>
      </c>
      <c r="C15">
        <v>18</v>
      </c>
      <c r="D15">
        <v>65</v>
      </c>
      <c r="E15">
        <v>66</v>
      </c>
      <c r="F15" s="4">
        <f t="shared" si="0"/>
        <v>-0.3333333333333333</v>
      </c>
      <c r="G15" s="4">
        <f t="shared" si="1"/>
        <v>-0.015151515151515152</v>
      </c>
    </row>
    <row r="16" spans="1:7" ht="12.75">
      <c r="A16" s="2" t="s">
        <v>96</v>
      </c>
      <c r="B16">
        <v>2</v>
      </c>
      <c r="C16">
        <v>1</v>
      </c>
      <c r="D16">
        <v>10</v>
      </c>
      <c r="E16">
        <v>4</v>
      </c>
      <c r="F16" s="4">
        <f t="shared" si="0"/>
        <v>1</v>
      </c>
      <c r="G16" s="4">
        <f t="shared" si="1"/>
        <v>1.5</v>
      </c>
    </row>
    <row r="17" spans="1:7" ht="12.75">
      <c r="A17" s="2" t="s">
        <v>97</v>
      </c>
      <c r="F17" s="4"/>
      <c r="G17" s="4"/>
    </row>
    <row r="18" spans="1:7" ht="12.75">
      <c r="A18" s="2" t="s">
        <v>98</v>
      </c>
      <c r="E18">
        <v>1</v>
      </c>
      <c r="F18" s="4"/>
      <c r="G18" s="4">
        <f t="shared" si="1"/>
        <v>-1</v>
      </c>
    </row>
    <row r="19" spans="1:7" ht="12.75">
      <c r="A19" s="2" t="s">
        <v>99</v>
      </c>
      <c r="C19">
        <v>1</v>
      </c>
      <c r="E19">
        <v>0</v>
      </c>
      <c r="F19" s="4"/>
      <c r="G19" s="4"/>
    </row>
    <row r="20" spans="1:7" ht="12.75">
      <c r="A20" s="2" t="s">
        <v>100</v>
      </c>
      <c r="F20" s="4"/>
      <c r="G20" s="4"/>
    </row>
  </sheetData>
  <sheetProtection/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Jonesboro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Yates</dc:creator>
  <cp:keywords/>
  <dc:description/>
  <cp:lastModifiedBy>Heather Clements</cp:lastModifiedBy>
  <cp:lastPrinted>2008-01-07T19:27:41Z</cp:lastPrinted>
  <dcterms:created xsi:type="dcterms:W3CDTF">2005-08-24T14:42:25Z</dcterms:created>
  <dcterms:modified xsi:type="dcterms:W3CDTF">2009-11-19T15:42:49Z</dcterms:modified>
  <cp:category/>
  <cp:version/>
  <cp:contentType/>
  <cp:contentStatus/>
</cp:coreProperties>
</file>