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748" activeTab="0"/>
  </bookViews>
  <sheets>
    <sheet name="Summary" sheetId="1" r:id="rId1"/>
    <sheet name="CRIME" sheetId="2" r:id="rId2"/>
    <sheet name="UPD" sheetId="3" r:id="rId3"/>
    <sheet name="CID" sheetId="4" r:id="rId4"/>
    <sheet name="Traffic-Prowl" sheetId="5" r:id="rId5"/>
    <sheet name="WARRANTS" sheetId="6" r:id="rId6"/>
    <sheet name="DTF" sheetId="7" r:id="rId7"/>
    <sheet name="Code Enf" sheetId="8" r:id="rId8"/>
    <sheet name="Animal Control" sheetId="9" r:id="rId9"/>
    <sheet name="RECORDS" sheetId="10" r:id="rId10"/>
    <sheet name="ARRESTS" sheetId="11" r:id="rId11"/>
    <sheet name="FLEET MAINTENANCE" sheetId="12" r:id="rId12"/>
  </sheets>
  <externalReferences>
    <externalReference r:id="rId15"/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<sst xmlns="http://schemas.openxmlformats.org/spreadsheetml/2006/main" count="576" uniqueCount="228">
  <si>
    <t>CRIME</t>
  </si>
  <si>
    <t>This Month</t>
  </si>
  <si>
    <t>This Month Last year</t>
  </si>
  <si>
    <t>YTD</t>
  </si>
  <si>
    <t>Last YTD</t>
  </si>
  <si>
    <t>Change By Month</t>
  </si>
  <si>
    <t>Change YTD</t>
  </si>
  <si>
    <t>Arson</t>
  </si>
  <si>
    <t>Kidnapping/Abduction</t>
  </si>
  <si>
    <t>Motor Vehicle Theft</t>
  </si>
  <si>
    <t>Prostitution</t>
  </si>
  <si>
    <t>Robbery</t>
  </si>
  <si>
    <t>Weapon Law Violations</t>
  </si>
  <si>
    <t>Total</t>
  </si>
  <si>
    <t>Bad Checks</t>
  </si>
  <si>
    <t>Curfew/Loitering/Vagrancy</t>
  </si>
  <si>
    <t>Disorderly Conduct</t>
  </si>
  <si>
    <t>DWI</t>
  </si>
  <si>
    <t>Liquor Law Violations</t>
  </si>
  <si>
    <t>Runaway</t>
  </si>
  <si>
    <t>All Other Offenses</t>
  </si>
  <si>
    <t>CRIME TOTALS</t>
  </si>
  <si>
    <t>Street Accidents</t>
  </si>
  <si>
    <t>Private Property Accidents</t>
  </si>
  <si>
    <t>Traffic Citations</t>
  </si>
  <si>
    <t>Mis. Arrests</t>
  </si>
  <si>
    <t>Felony Arrests</t>
  </si>
  <si>
    <t>Public Intoxication Arrests</t>
  </si>
  <si>
    <t>Calls For Service</t>
  </si>
  <si>
    <t>Alarms</t>
  </si>
  <si>
    <t>Parking Citations</t>
  </si>
  <si>
    <t>Written Warnings</t>
  </si>
  <si>
    <t>Patrol Miles</t>
  </si>
  <si>
    <t>This Month Last Year</t>
  </si>
  <si>
    <t>Drug Arrests</t>
  </si>
  <si>
    <t>Value of Asstes Seized</t>
  </si>
  <si>
    <t>CRIMINAL INVESTIGATIONS DIVISION</t>
  </si>
  <si>
    <t>RECORDS</t>
  </si>
  <si>
    <t>Incident/Arrest Reports Processed</t>
  </si>
  <si>
    <t>Accident Reports Processed</t>
  </si>
  <si>
    <t>Citations Processed</t>
  </si>
  <si>
    <t>Warnings Processed</t>
  </si>
  <si>
    <t>Backgrounds</t>
  </si>
  <si>
    <t>Fingerprints</t>
  </si>
  <si>
    <t>Photos</t>
  </si>
  <si>
    <t>WARRANTS</t>
  </si>
  <si>
    <t>By Occurrence Date</t>
  </si>
  <si>
    <t>Misdemeanor</t>
  </si>
  <si>
    <t>Felony</t>
  </si>
  <si>
    <t>SI Criminal</t>
  </si>
  <si>
    <t>Court</t>
  </si>
  <si>
    <t>Prisoner Transport</t>
  </si>
  <si>
    <t>Regular Hours</t>
  </si>
  <si>
    <t>Overtime Hours</t>
  </si>
  <si>
    <t>Total Hours</t>
  </si>
  <si>
    <t>Total Mileage</t>
  </si>
  <si>
    <t>DRUG TASK FORCE OPERATIONS</t>
  </si>
  <si>
    <t xml:space="preserve">Opened </t>
  </si>
  <si>
    <t>Closed</t>
  </si>
  <si>
    <t>With Nexus to Jonesboro</t>
  </si>
  <si>
    <t>Outside Jonesboro (No Known Nexus)</t>
  </si>
  <si>
    <t>Assist to Outside Agencies</t>
  </si>
  <si>
    <t>Assist to Jonesboro UPD/CID</t>
  </si>
  <si>
    <t>Mis.</t>
  </si>
  <si>
    <t>Marijuanna</t>
  </si>
  <si>
    <t>Cocaine</t>
  </si>
  <si>
    <t>Crack Cocaine</t>
  </si>
  <si>
    <t>Methamphetamine/ICE</t>
  </si>
  <si>
    <t>LSD</t>
  </si>
  <si>
    <t>Extasy (MDMA or Other Designer Drug)</t>
  </si>
  <si>
    <t>Perscription</t>
  </si>
  <si>
    <t>Opiates (Heroine,Opium)</t>
  </si>
  <si>
    <t>Labs</t>
  </si>
  <si>
    <t>All Other Drug Offenses</t>
  </si>
  <si>
    <t>ASSET FORFEITURE</t>
  </si>
  <si>
    <t>Vehicles Seized(No.)</t>
  </si>
  <si>
    <t>Value of Assets Seized(Includes Value of vehicles)</t>
  </si>
  <si>
    <t>Asset Value Awarded to Jonesboro PD (State)</t>
  </si>
  <si>
    <t>Asset Value Awarded to Jonesboro PD (Federal)</t>
  </si>
  <si>
    <t>Asset Value Awarded to Jonesboro PD (Total)</t>
  </si>
  <si>
    <t>ARRESTS</t>
  </si>
  <si>
    <t>ASSISTANCE RENDERED</t>
  </si>
  <si>
    <t>INVESTIGATIONS</t>
  </si>
  <si>
    <t>ARRESTS DEMOGRAPHY</t>
  </si>
  <si>
    <t>White</t>
  </si>
  <si>
    <t>African American</t>
  </si>
  <si>
    <t>Latino</t>
  </si>
  <si>
    <t>Asain</t>
  </si>
  <si>
    <t>Other/Bi-Racial</t>
  </si>
  <si>
    <t>Male</t>
  </si>
  <si>
    <t>Female</t>
  </si>
  <si>
    <t>White Male</t>
  </si>
  <si>
    <t>White Female</t>
  </si>
  <si>
    <t>African American Male</t>
  </si>
  <si>
    <t>African American Female</t>
  </si>
  <si>
    <t>Latino Male</t>
  </si>
  <si>
    <t>Latino Female</t>
  </si>
  <si>
    <t>Asain Male</t>
  </si>
  <si>
    <t>Asain Female</t>
  </si>
  <si>
    <t>Other/Bi-Racial Male</t>
  </si>
  <si>
    <t>Other/Bi-Racial Female</t>
  </si>
  <si>
    <t>INTERNAL AFFAIRS</t>
  </si>
  <si>
    <t>Inquiries</t>
  </si>
  <si>
    <t>Formal Investigations</t>
  </si>
  <si>
    <t>Opened</t>
  </si>
  <si>
    <t>Sustained</t>
  </si>
  <si>
    <t>Not-Sustained</t>
  </si>
  <si>
    <t>Exhonerated</t>
  </si>
  <si>
    <t>Unfounded</t>
  </si>
  <si>
    <t>FLEET MANAGEMENT</t>
  </si>
  <si>
    <t>95-99</t>
  </si>
  <si>
    <t>Repair Cost by Year Model</t>
  </si>
  <si>
    <t>Routine Preventive Maint.</t>
  </si>
  <si>
    <t>Totals by Year Model</t>
  </si>
  <si>
    <t xml:space="preserve">Total </t>
  </si>
  <si>
    <t>Criminal Investigations Assigned</t>
  </si>
  <si>
    <t>Criminal Investigations Closed</t>
  </si>
  <si>
    <t>Cleared by Arrests</t>
  </si>
  <si>
    <t>Execeptionally Cleared</t>
  </si>
  <si>
    <t>Filed With Prosecutors Office</t>
  </si>
  <si>
    <t>TOTALS</t>
  </si>
  <si>
    <t>CRIMES AGAINST PERSONS</t>
  </si>
  <si>
    <t>PROPERTY CRIMES</t>
  </si>
  <si>
    <t>CRIMES AGAINST CHILDREN</t>
  </si>
  <si>
    <t>Accident Requests</t>
  </si>
  <si>
    <t>NIBRS CODE</t>
  </si>
  <si>
    <t>Aggravated Assault</t>
  </si>
  <si>
    <t>All Other Larceny</t>
  </si>
  <si>
    <t>Burglary/Breaking &amp; Entering</t>
  </si>
  <si>
    <t>Counterfeiting/Forgery</t>
  </si>
  <si>
    <t>Credit Card/ATM Fraud</t>
  </si>
  <si>
    <t>Destruction/Damage/Vandalism of Property</t>
  </si>
  <si>
    <t>Driving Under the Influence</t>
  </si>
  <si>
    <t>Drug/Equipment Violations</t>
  </si>
  <si>
    <t>Drug/Narcotic Violations</t>
  </si>
  <si>
    <t>Drunkenness</t>
  </si>
  <si>
    <t>False Pretenses/Swindle/Confidence Game</t>
  </si>
  <si>
    <t>Forcible Fondling</t>
  </si>
  <si>
    <t>Forcible Rape</t>
  </si>
  <si>
    <t>Forcible Sodomy</t>
  </si>
  <si>
    <t>Impersonation</t>
  </si>
  <si>
    <t>Intimidation</t>
  </si>
  <si>
    <t>Murder and Nonnegligent Manslaughter</t>
  </si>
  <si>
    <t>Operating/Promoting/Assisting Gambling</t>
  </si>
  <si>
    <t>Pocket-picking</t>
  </si>
  <si>
    <t>Pornography/Obscene Material</t>
  </si>
  <si>
    <t>Purse-snatching</t>
  </si>
  <si>
    <t>Sexual Assault with an Object</t>
  </si>
  <si>
    <t>Shoplifting</t>
  </si>
  <si>
    <t>Simple Assaults</t>
  </si>
  <si>
    <t>Stolen Property Offenses</t>
  </si>
  <si>
    <t>Theft from Building</t>
  </si>
  <si>
    <t>Theft from Motor Vehicle</t>
  </si>
  <si>
    <t>Theft of Motor Vehicle Parts or Accessories</t>
  </si>
  <si>
    <t>Welfare Fraud</t>
  </si>
  <si>
    <t>Trespass of Real Property</t>
  </si>
  <si>
    <t>Gambling Equipment Violations</t>
  </si>
  <si>
    <t>Incest</t>
  </si>
  <si>
    <t>Theft from Coin-Operated Machine or Device</t>
  </si>
  <si>
    <t>Accidrent Requests Online</t>
  </si>
  <si>
    <t>Justifiable Homicide</t>
  </si>
  <si>
    <t>Subpoenas</t>
  </si>
  <si>
    <t>Commitments</t>
  </si>
  <si>
    <t>Hours Worked</t>
  </si>
  <si>
    <t>TRAFFIC DIVISION</t>
  </si>
  <si>
    <t>Major Persons Crimes</t>
  </si>
  <si>
    <t>Property crimes</t>
  </si>
  <si>
    <t>Officer Initiated Activity/Crime</t>
  </si>
  <si>
    <t>Other Crimes</t>
  </si>
  <si>
    <t>Chg by Mon</t>
  </si>
  <si>
    <t>Chg YTD</t>
  </si>
  <si>
    <t>PROWL</t>
  </si>
  <si>
    <t>ASSISTS</t>
  </si>
  <si>
    <t>VALUE OF DRUGS SEIZED</t>
  </si>
  <si>
    <t>PATROL MILES</t>
  </si>
  <si>
    <t>Uniform Patrol Division</t>
  </si>
  <si>
    <t>PARKING</t>
  </si>
  <si>
    <t>Citations</t>
  </si>
  <si>
    <t>CODE ENFORCEMENT</t>
  </si>
  <si>
    <t>Complaints Taken</t>
  </si>
  <si>
    <t>Compliant Followups</t>
  </si>
  <si>
    <t>Complaint Complaince</t>
  </si>
  <si>
    <t>Condemnation Actions</t>
  </si>
  <si>
    <t>Actual Condemnations</t>
  </si>
  <si>
    <t>Verbal Warnings</t>
  </si>
  <si>
    <t>Bribery</t>
  </si>
  <si>
    <t>Number of Activities</t>
  </si>
  <si>
    <t>Public Intoxication</t>
  </si>
  <si>
    <t>Complaints</t>
  </si>
  <si>
    <t>Assist</t>
  </si>
  <si>
    <t>Warning Citations</t>
  </si>
  <si>
    <t>Total Hours By Activity</t>
  </si>
  <si>
    <t>STEP</t>
  </si>
  <si>
    <t>DWI Arrest</t>
  </si>
  <si>
    <t>DUI Arrest</t>
  </si>
  <si>
    <t>STEP Hours Worked</t>
  </si>
  <si>
    <t>STEP Miles Driven</t>
  </si>
  <si>
    <t>February</t>
  </si>
  <si>
    <t>ANIMAL CONTROL</t>
  </si>
  <si>
    <t>Month</t>
  </si>
  <si>
    <t>Year</t>
  </si>
  <si>
    <t>Barking Complaints</t>
  </si>
  <si>
    <t>Bite Reports</t>
  </si>
  <si>
    <t>Door Hangers</t>
  </si>
  <si>
    <t>Welfare Checks</t>
  </si>
  <si>
    <t>Advised of Rights</t>
  </si>
  <si>
    <t>Incident Reports</t>
  </si>
  <si>
    <t>Gone on Arrival</t>
  </si>
  <si>
    <t>Desk Complaints</t>
  </si>
  <si>
    <t>Captured Dogs</t>
  </si>
  <si>
    <t>Captured Cats</t>
  </si>
  <si>
    <t>Captured Wildlife</t>
  </si>
  <si>
    <t>Chemical Captures</t>
  </si>
  <si>
    <t>Traps</t>
  </si>
  <si>
    <t>Deceased Animals</t>
  </si>
  <si>
    <t>Assist J.P.D.</t>
  </si>
  <si>
    <t>Assist C.S.O.</t>
  </si>
  <si>
    <t>Public Relations</t>
  </si>
  <si>
    <t>CITATIONS ISSUED</t>
  </si>
  <si>
    <t>WARNINGS ISSUED</t>
  </si>
  <si>
    <t>Physical Arrests</t>
  </si>
  <si>
    <t xml:space="preserve">City Warrants Served </t>
  </si>
  <si>
    <t>County Warrants Served</t>
  </si>
  <si>
    <t>Euthanized</t>
  </si>
  <si>
    <t>Wildlife Euthanized</t>
  </si>
  <si>
    <t>Euthanized for Humane Society</t>
  </si>
  <si>
    <t>Deceased Animals   Landfill</t>
  </si>
  <si>
    <t>Miles Driven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</si>
</sst>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\-yy;@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9" fontId="0" fillId="0" borderId="0" xfId="0" applyNumberFormat="1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9" fontId="0" fillId="0" borderId="0" xfId="2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1" fillId="2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0" xfId="21" applyFont="1" applyBorder="1" applyAlignment="1">
      <alignment horizontal="right"/>
    </xf>
    <xf numFmtId="9" fontId="0" fillId="0" borderId="0" xfId="21" applyAlignment="1">
      <alignment horizontal="right"/>
    </xf>
    <xf numFmtId="17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9" fontId="1" fillId="3" borderId="0" xfId="0" applyNumberFormat="1" applyFont="1" applyFill="1" applyAlignment="1">
      <alignment/>
    </xf>
    <xf numFmtId="9" fontId="1" fillId="0" borderId="0" xfId="0" applyNumberFormat="1" applyFont="1" applyFill="1" applyAlignment="1">
      <alignment/>
    </xf>
    <xf numFmtId="0" fontId="0" fillId="2" borderId="0" xfId="0" applyFill="1" applyAlignment="1">
      <alignment/>
    </xf>
    <xf numFmtId="9" fontId="0" fillId="0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9" fontId="1" fillId="2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9" fontId="0" fillId="0" borderId="0" xfId="0" applyNumberFormat="1" applyFill="1" applyAlignment="1">
      <alignment/>
    </xf>
    <xf numFmtId="0" fontId="0" fillId="5" borderId="0" xfId="0" applyFill="1" applyAlignment="1">
      <alignment/>
    </xf>
    <xf numFmtId="0" fontId="1" fillId="5" borderId="0" xfId="0" applyFont="1" applyFill="1" applyAlignment="1">
      <alignment/>
    </xf>
    <xf numFmtId="17" fontId="0" fillId="0" borderId="0" xfId="0" applyNumberFormat="1" applyAlignment="1">
      <alignment/>
    </xf>
    <xf numFmtId="0" fontId="0" fillId="2" borderId="0" xfId="0" applyFill="1" applyAlignment="1">
      <alignment/>
    </xf>
    <xf numFmtId="17" fontId="1" fillId="2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8" fontId="0" fillId="0" borderId="0" xfId="17" applyNumberFormat="1" applyFont="1" applyAlignment="1">
      <alignment/>
    </xf>
    <xf numFmtId="17" fontId="0" fillId="2" borderId="0" xfId="0" applyNumberFormat="1" applyFill="1" applyAlignment="1">
      <alignment/>
    </xf>
    <xf numFmtId="164" fontId="0" fillId="0" borderId="0" xfId="0" applyNumberFormat="1" applyAlignment="1">
      <alignment/>
    </xf>
    <xf numFmtId="0" fontId="1" fillId="2" borderId="0" xfId="0" applyFont="1" applyFill="1" applyAlignment="1">
      <alignment horizontal="left"/>
    </xf>
    <xf numFmtId="8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8" fontId="0" fillId="0" borderId="0" xfId="0" applyNumberFormat="1" applyFont="1" applyAlignment="1">
      <alignment/>
    </xf>
    <xf numFmtId="44" fontId="0" fillId="0" borderId="0" xfId="17" applyFon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9" fontId="6" fillId="0" borderId="0" xfId="0" applyNumberFormat="1" applyFont="1" applyAlignment="1">
      <alignment/>
    </xf>
    <xf numFmtId="9" fontId="1" fillId="4" borderId="0" xfId="0" applyNumberFormat="1" applyFont="1" applyFill="1" applyAlignment="1">
      <alignment/>
    </xf>
    <xf numFmtId="9" fontId="1" fillId="5" borderId="0" xfId="0" applyNumberFormat="1" applyFont="1" applyFill="1" applyAlignment="1">
      <alignment/>
    </xf>
    <xf numFmtId="17" fontId="0" fillId="2" borderId="0" xfId="0" applyNumberFormat="1" applyFill="1" applyAlignment="1">
      <alignment horizontal="right"/>
    </xf>
    <xf numFmtId="0" fontId="0" fillId="0" borderId="1" xfId="0" applyFont="1" applyBorder="1" applyAlignment="1">
      <alignment/>
    </xf>
    <xf numFmtId="0" fontId="0" fillId="2" borderId="0" xfId="0" applyFill="1" applyAlignment="1">
      <alignment horizontal="right"/>
    </xf>
    <xf numFmtId="0" fontId="0" fillId="0" borderId="1" xfId="0" applyBorder="1" applyAlignment="1">
      <alignment horizontal="left"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rgb="FFFF0000"/>
      </font>
      <border/>
    </dxf>
    <dxf>
      <font>
        <color rgb="FF008000"/>
      </font>
      <border/>
    </dxf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DWaterworth\Local%20Settings\Temporary%20Internet%20Files\OLK6A8\CHIEF'S%20REPORT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DWaterworth\Local%20Settings\Temporary%20Internet%20Files\OLK6A8\2009%20STAT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Apr"/>
      <sheetName val="May"/>
      <sheetName val="Jun"/>
      <sheetName val="Jul"/>
      <sheetName val="Aug"/>
      <sheetName val="Sept"/>
      <sheetName val="Oct"/>
      <sheetName val="Nov"/>
      <sheetName val="Dec"/>
    </sheetNames>
    <sheetDataSet>
      <sheetData sheetId="0">
        <row r="6">
          <cell r="E6">
            <v>90</v>
          </cell>
        </row>
        <row r="7">
          <cell r="E7">
            <v>87</v>
          </cell>
        </row>
        <row r="8">
          <cell r="E8">
            <v>47</v>
          </cell>
        </row>
        <row r="9">
          <cell r="E9">
            <v>7</v>
          </cell>
        </row>
        <row r="10">
          <cell r="E10">
            <v>24</v>
          </cell>
        </row>
        <row r="11">
          <cell r="E11">
            <v>5</v>
          </cell>
        </row>
        <row r="15">
          <cell r="E15">
            <v>21</v>
          </cell>
        </row>
        <row r="16">
          <cell r="E16">
            <v>27</v>
          </cell>
        </row>
        <row r="17">
          <cell r="E17">
            <v>17</v>
          </cell>
        </row>
        <row r="18">
          <cell r="E18">
            <v>2</v>
          </cell>
        </row>
        <row r="19">
          <cell r="E19">
            <v>7</v>
          </cell>
        </row>
        <row r="20">
          <cell r="E20">
            <v>1</v>
          </cell>
        </row>
        <row r="24">
          <cell r="E24">
            <v>50</v>
          </cell>
        </row>
        <row r="25">
          <cell r="E25">
            <v>49</v>
          </cell>
        </row>
        <row r="26">
          <cell r="E26">
            <v>28</v>
          </cell>
        </row>
        <row r="27">
          <cell r="E27">
            <v>5</v>
          </cell>
        </row>
        <row r="28">
          <cell r="E28">
            <v>13</v>
          </cell>
        </row>
        <row r="29">
          <cell r="E29">
            <v>3</v>
          </cell>
        </row>
        <row r="33">
          <cell r="E33">
            <v>7</v>
          </cell>
        </row>
        <row r="34">
          <cell r="E34">
            <v>7</v>
          </cell>
        </row>
        <row r="35">
          <cell r="E35">
            <v>2</v>
          </cell>
        </row>
        <row r="36">
          <cell r="E36">
            <v>0</v>
          </cell>
        </row>
        <row r="37">
          <cell r="E37">
            <v>4</v>
          </cell>
        </row>
        <row r="38">
          <cell r="E38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 Crime"/>
      <sheetName val="Jan Records"/>
      <sheetName val="Feb Crime"/>
      <sheetName val="Feb Records"/>
      <sheetName val="Mar Crime"/>
      <sheetName val="Mar Records"/>
      <sheetName val="Apr Crime"/>
      <sheetName val="Apr Records"/>
      <sheetName val="May Crime"/>
      <sheetName val="May Records"/>
      <sheetName val="Jun Crime"/>
      <sheetName val="Jun Records"/>
      <sheetName val="Jul Crime"/>
      <sheetName val="Jul Records"/>
      <sheetName val="Aug Crime"/>
      <sheetName val="Aug Records "/>
      <sheetName val="Sep Crime"/>
      <sheetName val="Sep Records"/>
      <sheetName val="Oct Crime"/>
      <sheetName val="Oct Records"/>
      <sheetName val="Nov Crime"/>
      <sheetName val="Nov Records"/>
      <sheetName val="Dec Crime"/>
      <sheetName val="Dec Records"/>
    </sheetNames>
    <sheetDataSet>
      <sheetData sheetId="0">
        <row r="5">
          <cell r="D5">
            <v>18</v>
          </cell>
          <cell r="E5">
            <v>11</v>
          </cell>
        </row>
        <row r="6">
          <cell r="D6">
            <v>102</v>
          </cell>
          <cell r="E6">
            <v>101</v>
          </cell>
        </row>
        <row r="7">
          <cell r="D7">
            <v>447</v>
          </cell>
          <cell r="E7">
            <v>494</v>
          </cell>
        </row>
        <row r="8">
          <cell r="D8">
            <v>0</v>
          </cell>
          <cell r="E8">
            <v>3</v>
          </cell>
        </row>
        <row r="9">
          <cell r="D9">
            <v>7</v>
          </cell>
          <cell r="E9">
            <v>11</v>
          </cell>
        </row>
        <row r="10">
          <cell r="D10">
            <v>0</v>
          </cell>
          <cell r="E10">
            <v>0</v>
          </cell>
        </row>
        <row r="11">
          <cell r="D11">
            <v>134</v>
          </cell>
          <cell r="E11">
            <v>81</v>
          </cell>
        </row>
        <row r="12">
          <cell r="D12">
            <v>13</v>
          </cell>
          <cell r="E12">
            <v>18</v>
          </cell>
        </row>
        <row r="13">
          <cell r="D13">
            <v>8</v>
          </cell>
          <cell r="E13">
            <v>19</v>
          </cell>
        </row>
        <row r="14">
          <cell r="D14">
            <v>0</v>
          </cell>
          <cell r="E14">
            <v>0</v>
          </cell>
        </row>
        <row r="15">
          <cell r="D15">
            <v>86</v>
          </cell>
          <cell r="E15">
            <v>88</v>
          </cell>
        </row>
        <row r="16">
          <cell r="D16">
            <v>10</v>
          </cell>
          <cell r="E16">
            <v>29</v>
          </cell>
        </row>
        <row r="17">
          <cell r="D17">
            <v>30</v>
          </cell>
          <cell r="E17">
            <v>48</v>
          </cell>
        </row>
        <row r="18">
          <cell r="D18">
            <v>1</v>
          </cell>
          <cell r="E18">
            <v>6</v>
          </cell>
        </row>
        <row r="19">
          <cell r="D19">
            <v>38</v>
          </cell>
          <cell r="E19">
            <v>44</v>
          </cell>
        </row>
        <row r="20">
          <cell r="D20">
            <v>25</v>
          </cell>
          <cell r="E20">
            <v>22</v>
          </cell>
        </row>
        <row r="21">
          <cell r="D21">
            <v>8</v>
          </cell>
          <cell r="E21">
            <v>8</v>
          </cell>
        </row>
        <row r="22">
          <cell r="D22">
            <v>0</v>
          </cell>
          <cell r="E22">
            <v>1</v>
          </cell>
        </row>
        <row r="23">
          <cell r="D23">
            <v>1</v>
          </cell>
          <cell r="E23">
            <v>4</v>
          </cell>
        </row>
        <row r="24">
          <cell r="D24">
            <v>0</v>
          </cell>
          <cell r="E24">
            <v>1</v>
          </cell>
        </row>
        <row r="25">
          <cell r="D25">
            <v>0</v>
          </cell>
          <cell r="E25">
            <v>0</v>
          </cell>
        </row>
        <row r="26">
          <cell r="D26">
            <v>0</v>
          </cell>
          <cell r="E26">
            <v>0</v>
          </cell>
        </row>
        <row r="27">
          <cell r="D27">
            <v>0</v>
          </cell>
          <cell r="E27">
            <v>0</v>
          </cell>
        </row>
        <row r="28">
          <cell r="D28">
            <v>56</v>
          </cell>
          <cell r="E28">
            <v>79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1</v>
          </cell>
        </row>
        <row r="31">
          <cell r="D31">
            <v>1</v>
          </cell>
          <cell r="E31">
            <v>2</v>
          </cell>
        </row>
        <row r="32">
          <cell r="D32">
            <v>10</v>
          </cell>
          <cell r="E32">
            <v>9</v>
          </cell>
        </row>
        <row r="33">
          <cell r="D33">
            <v>0</v>
          </cell>
          <cell r="E33">
            <v>0</v>
          </cell>
        </row>
        <row r="34">
          <cell r="D34">
            <v>0</v>
          </cell>
          <cell r="E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1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1</v>
          </cell>
          <cell r="E38">
            <v>2</v>
          </cell>
        </row>
        <row r="39">
          <cell r="D39">
            <v>10</v>
          </cell>
          <cell r="E39">
            <v>7</v>
          </cell>
        </row>
        <row r="40">
          <cell r="D40">
            <v>10</v>
          </cell>
          <cell r="E40">
            <v>9</v>
          </cell>
        </row>
        <row r="41">
          <cell r="D41">
            <v>0</v>
          </cell>
          <cell r="E41">
            <v>0</v>
          </cell>
        </row>
        <row r="42">
          <cell r="D42">
            <v>29</v>
          </cell>
          <cell r="E42">
            <v>33</v>
          </cell>
        </row>
        <row r="43">
          <cell r="D43">
            <v>33</v>
          </cell>
          <cell r="E43">
            <v>45</v>
          </cell>
        </row>
        <row r="44">
          <cell r="D44">
            <v>6</v>
          </cell>
          <cell r="E44">
            <v>4</v>
          </cell>
        </row>
        <row r="45">
          <cell r="D45">
            <v>82</v>
          </cell>
          <cell r="E45">
            <v>46</v>
          </cell>
        </row>
        <row r="46">
          <cell r="D46">
            <v>0</v>
          </cell>
          <cell r="E46">
            <v>0</v>
          </cell>
        </row>
        <row r="47">
          <cell r="D47">
            <v>23</v>
          </cell>
          <cell r="E47">
            <v>23</v>
          </cell>
        </row>
        <row r="48">
          <cell r="D48">
            <v>9</v>
          </cell>
          <cell r="E48">
            <v>7</v>
          </cell>
        </row>
        <row r="49">
          <cell r="D49">
            <v>26</v>
          </cell>
          <cell r="E49">
            <v>15</v>
          </cell>
        </row>
        <row r="50">
          <cell r="D50">
            <v>6</v>
          </cell>
          <cell r="E50">
            <v>3</v>
          </cell>
        </row>
        <row r="51">
          <cell r="D51">
            <v>0</v>
          </cell>
          <cell r="E51">
            <v>0</v>
          </cell>
        </row>
      </sheetData>
      <sheetData sheetId="1">
        <row r="3">
          <cell r="D3">
            <v>967</v>
          </cell>
          <cell r="E3">
            <v>973</v>
          </cell>
        </row>
        <row r="4">
          <cell r="D4">
            <v>204</v>
          </cell>
          <cell r="E4">
            <v>205</v>
          </cell>
        </row>
        <row r="5">
          <cell r="D5">
            <v>3226</v>
          </cell>
          <cell r="E5">
            <v>2816</v>
          </cell>
        </row>
        <row r="6">
          <cell r="D6">
            <v>340</v>
          </cell>
          <cell r="E6">
            <v>460</v>
          </cell>
        </row>
        <row r="7">
          <cell r="D7">
            <v>7</v>
          </cell>
          <cell r="E7">
            <v>17</v>
          </cell>
        </row>
        <row r="8">
          <cell r="D8">
            <v>82</v>
          </cell>
          <cell r="E8">
            <v>70</v>
          </cell>
        </row>
        <row r="9">
          <cell r="D9">
            <v>0</v>
          </cell>
          <cell r="E9">
            <v>0</v>
          </cell>
        </row>
        <row r="10">
          <cell r="D10">
            <v>119</v>
          </cell>
          <cell r="E10">
            <v>137</v>
          </cell>
        </row>
        <row r="11">
          <cell r="D11">
            <v>143</v>
          </cell>
          <cell r="E11">
            <v>142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37.421875" style="0" customWidth="1"/>
    <col min="2" max="2" width="11.28125" style="0" customWidth="1"/>
    <col min="3" max="3" width="19.7109375" style="0" customWidth="1"/>
    <col min="6" max="6" width="17.8515625" style="0" customWidth="1"/>
    <col min="7" max="7" width="14.7109375" style="0" customWidth="1"/>
  </cols>
  <sheetData>
    <row r="1" ht="12.75">
      <c r="A1" s="15">
        <v>39845</v>
      </c>
    </row>
    <row r="2" spans="1:7" ht="12.75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12.75">
      <c r="A3" s="1" t="s">
        <v>21</v>
      </c>
      <c r="B3" s="3">
        <v>1025</v>
      </c>
      <c r="C3" s="3">
        <v>1189</v>
      </c>
      <c r="D3" s="3">
        <v>2256</v>
      </c>
      <c r="E3" s="3">
        <v>2463</v>
      </c>
      <c r="F3" s="16">
        <f>(B3-C3)/C3</f>
        <v>-0.13793103448275862</v>
      </c>
      <c r="G3" s="16">
        <f>(D3-E3)/E3</f>
        <v>-0.08404384896467722</v>
      </c>
    </row>
    <row r="4" spans="6:7" ht="12.75">
      <c r="F4" s="17"/>
      <c r="G4" s="17"/>
    </row>
    <row r="5" ht="12.75">
      <c r="A5" s="1" t="s">
        <v>165</v>
      </c>
    </row>
    <row r="6" spans="1:7" ht="12.75">
      <c r="A6" s="18" t="s">
        <v>142</v>
      </c>
      <c r="B6">
        <v>0</v>
      </c>
      <c r="C6">
        <v>0</v>
      </c>
      <c r="D6">
        <v>0</v>
      </c>
      <c r="E6">
        <v>0</v>
      </c>
      <c r="F6" s="4"/>
      <c r="G6" s="4"/>
    </row>
    <row r="7" spans="1:7" ht="12.75">
      <c r="A7" s="18" t="s">
        <v>11</v>
      </c>
      <c r="B7">
        <v>3</v>
      </c>
      <c r="C7">
        <v>5</v>
      </c>
      <c r="D7">
        <v>13</v>
      </c>
      <c r="E7">
        <v>12</v>
      </c>
      <c r="F7" s="4"/>
      <c r="G7" s="4"/>
    </row>
    <row r="8" spans="1:7" ht="12.75">
      <c r="A8" s="18" t="s">
        <v>126</v>
      </c>
      <c r="B8">
        <v>8</v>
      </c>
      <c r="C8">
        <v>7</v>
      </c>
      <c r="D8">
        <v>26</v>
      </c>
      <c r="E8">
        <v>18</v>
      </c>
      <c r="F8" s="4"/>
      <c r="G8" s="4"/>
    </row>
    <row r="9" spans="1:7" ht="12.75">
      <c r="A9" s="18" t="s">
        <v>137</v>
      </c>
      <c r="B9" s="34">
        <v>1</v>
      </c>
      <c r="C9" s="34">
        <v>0</v>
      </c>
      <c r="D9" s="34">
        <v>1</v>
      </c>
      <c r="E9" s="34">
        <v>1</v>
      </c>
      <c r="F9" s="4"/>
      <c r="G9" s="4"/>
    </row>
    <row r="10" spans="1:7" ht="12.75">
      <c r="A10" s="18" t="s">
        <v>138</v>
      </c>
      <c r="B10" s="34">
        <v>4</v>
      </c>
      <c r="C10" s="34">
        <v>2</v>
      </c>
      <c r="D10" s="34">
        <v>5</v>
      </c>
      <c r="E10" s="34">
        <v>6</v>
      </c>
      <c r="F10" s="4"/>
      <c r="G10" s="4"/>
    </row>
    <row r="11" spans="1:7" ht="12.75">
      <c r="A11" s="18" t="s">
        <v>139</v>
      </c>
      <c r="B11" s="34">
        <v>0</v>
      </c>
      <c r="C11" s="34">
        <v>0</v>
      </c>
      <c r="D11" s="34">
        <v>0</v>
      </c>
      <c r="E11" s="34">
        <v>1</v>
      </c>
      <c r="F11" s="4"/>
      <c r="G11" s="4"/>
    </row>
    <row r="12" spans="1:7" ht="12.75">
      <c r="A12" s="18" t="s">
        <v>8</v>
      </c>
      <c r="B12">
        <v>0</v>
      </c>
      <c r="C12">
        <v>0</v>
      </c>
      <c r="D12">
        <v>0</v>
      </c>
      <c r="E12">
        <v>1</v>
      </c>
      <c r="F12" s="4"/>
      <c r="G12" s="4"/>
    </row>
    <row r="13" spans="1:7" ht="12.75">
      <c r="A13" s="18" t="s">
        <v>147</v>
      </c>
      <c r="B13">
        <v>1</v>
      </c>
      <c r="C13">
        <v>1</v>
      </c>
      <c r="D13">
        <v>1</v>
      </c>
      <c r="E13">
        <v>1</v>
      </c>
      <c r="F13" s="4"/>
      <c r="G13" s="4"/>
    </row>
    <row r="14" spans="1:7" ht="12.75">
      <c r="A14" s="18"/>
      <c r="B14" s="19" t="s">
        <v>1</v>
      </c>
      <c r="C14" s="19" t="s">
        <v>2</v>
      </c>
      <c r="D14" s="19" t="s">
        <v>3</v>
      </c>
      <c r="E14" s="19" t="s">
        <v>4</v>
      </c>
      <c r="F14" s="19" t="s">
        <v>5</v>
      </c>
      <c r="G14" s="19" t="s">
        <v>6</v>
      </c>
    </row>
    <row r="15" spans="1:7" ht="12.75">
      <c r="A15" s="18"/>
      <c r="B15" s="19">
        <f>SUM(B6:B13)</f>
        <v>17</v>
      </c>
      <c r="C15" s="19">
        <f>SUM(C6:C13)</f>
        <v>15</v>
      </c>
      <c r="D15" s="19">
        <f>SUM(D6:D13)</f>
        <v>46</v>
      </c>
      <c r="E15" s="19">
        <f>SUM(E6:E13)</f>
        <v>40</v>
      </c>
      <c r="F15" s="20">
        <f>(B15-C15)/C15</f>
        <v>0.13333333333333333</v>
      </c>
      <c r="G15" s="20">
        <f>(D15-E15)/E15</f>
        <v>0.15</v>
      </c>
    </row>
    <row r="16" spans="6:7" ht="12.75">
      <c r="F16" s="21"/>
      <c r="G16" s="21"/>
    </row>
    <row r="17" spans="1:7" ht="12.75">
      <c r="A17" s="1" t="s">
        <v>166</v>
      </c>
      <c r="F17" s="21"/>
      <c r="G17" s="21"/>
    </row>
    <row r="18" spans="1:7" ht="12.75">
      <c r="A18" s="22" t="s">
        <v>127</v>
      </c>
      <c r="B18" s="34">
        <v>97</v>
      </c>
      <c r="C18" s="34">
        <v>98</v>
      </c>
      <c r="D18" s="34">
        <v>199</v>
      </c>
      <c r="E18" s="34">
        <v>199</v>
      </c>
      <c r="F18" s="23"/>
      <c r="G18" s="23"/>
    </row>
    <row r="19" spans="1:7" ht="12.75">
      <c r="A19" s="22" t="s">
        <v>7</v>
      </c>
      <c r="B19" s="34">
        <v>1</v>
      </c>
      <c r="C19" s="34">
        <v>0</v>
      </c>
      <c r="D19" s="34">
        <v>1</v>
      </c>
      <c r="E19" s="34">
        <v>3</v>
      </c>
      <c r="F19" s="23"/>
      <c r="G19" s="23"/>
    </row>
    <row r="20" spans="1:7" ht="12.75">
      <c r="A20" s="22" t="s">
        <v>14</v>
      </c>
      <c r="B20" s="34">
        <v>8</v>
      </c>
      <c r="C20" s="34">
        <v>8</v>
      </c>
      <c r="D20" s="34">
        <v>15</v>
      </c>
      <c r="E20" s="34">
        <v>19</v>
      </c>
      <c r="F20" s="23"/>
      <c r="G20" s="23"/>
    </row>
    <row r="21" spans="1:7" ht="12.75">
      <c r="A21" s="22" t="s">
        <v>128</v>
      </c>
      <c r="B21" s="34">
        <v>77</v>
      </c>
      <c r="C21" s="34">
        <v>80</v>
      </c>
      <c r="D21" s="34">
        <v>211</v>
      </c>
      <c r="E21" s="34">
        <v>161</v>
      </c>
      <c r="F21" s="23"/>
      <c r="G21" s="23"/>
    </row>
    <row r="22" spans="1:7" ht="12.75">
      <c r="A22" s="22" t="s">
        <v>129</v>
      </c>
      <c r="B22" s="34">
        <v>23</v>
      </c>
      <c r="C22" s="34">
        <v>12</v>
      </c>
      <c r="D22" s="34">
        <v>36</v>
      </c>
      <c r="E22" s="34">
        <v>30</v>
      </c>
      <c r="F22" s="23"/>
      <c r="G22" s="23"/>
    </row>
    <row r="23" spans="1:7" ht="12.75">
      <c r="A23" s="22" t="s">
        <v>130</v>
      </c>
      <c r="B23" s="34">
        <v>9</v>
      </c>
      <c r="C23" s="34">
        <v>11</v>
      </c>
      <c r="D23" s="34">
        <v>17</v>
      </c>
      <c r="E23" s="34">
        <v>30</v>
      </c>
      <c r="F23" s="23"/>
      <c r="G23" s="23"/>
    </row>
    <row r="24" spans="1:7" ht="12.75">
      <c r="A24" s="22" t="s">
        <v>131</v>
      </c>
      <c r="B24" s="34">
        <v>68</v>
      </c>
      <c r="C24" s="34">
        <v>75</v>
      </c>
      <c r="D24" s="34">
        <v>154</v>
      </c>
      <c r="E24" s="34">
        <v>163</v>
      </c>
      <c r="F24" s="23"/>
      <c r="G24" s="23"/>
    </row>
    <row r="25" spans="1:7" ht="12.75">
      <c r="A25" s="22" t="s">
        <v>136</v>
      </c>
      <c r="B25" s="34">
        <v>5</v>
      </c>
      <c r="C25" s="34">
        <v>6</v>
      </c>
      <c r="D25" s="34">
        <v>13</v>
      </c>
      <c r="E25" s="34">
        <v>14</v>
      </c>
      <c r="F25" s="23"/>
      <c r="G25" s="23"/>
    </row>
    <row r="26" spans="1:7" ht="12.75">
      <c r="A26" s="22" t="s">
        <v>148</v>
      </c>
      <c r="B26" s="34">
        <v>34</v>
      </c>
      <c r="C26" s="34">
        <v>37</v>
      </c>
      <c r="D26" s="34">
        <v>63</v>
      </c>
      <c r="E26" s="34">
        <v>70</v>
      </c>
      <c r="F26" s="23"/>
      <c r="G26" s="23"/>
    </row>
    <row r="27" spans="1:7" ht="12.75">
      <c r="A27" s="22" t="s">
        <v>150</v>
      </c>
      <c r="B27" s="34">
        <v>1</v>
      </c>
      <c r="C27" s="34">
        <v>6</v>
      </c>
      <c r="D27" s="34">
        <v>7</v>
      </c>
      <c r="E27" s="34">
        <v>10</v>
      </c>
      <c r="F27" s="23"/>
      <c r="G27" s="23"/>
    </row>
    <row r="28" spans="1:7" ht="12.75">
      <c r="A28" s="22" t="s">
        <v>151</v>
      </c>
      <c r="B28" s="34">
        <v>42</v>
      </c>
      <c r="C28" s="34">
        <v>45</v>
      </c>
      <c r="D28" s="34">
        <v>124</v>
      </c>
      <c r="E28" s="34">
        <v>91</v>
      </c>
      <c r="F28" s="23"/>
      <c r="G28" s="23"/>
    </row>
    <row r="29" spans="1:7" ht="12.75">
      <c r="A29" s="22" t="s">
        <v>158</v>
      </c>
      <c r="B29" s="34">
        <v>0</v>
      </c>
      <c r="C29" s="34">
        <v>0</v>
      </c>
      <c r="D29" s="34">
        <v>0</v>
      </c>
      <c r="E29" s="34">
        <v>0</v>
      </c>
      <c r="F29" s="23"/>
      <c r="G29" s="23"/>
    </row>
    <row r="30" spans="1:7" ht="12.75">
      <c r="A30" s="22" t="s">
        <v>152</v>
      </c>
      <c r="B30" s="34">
        <v>21</v>
      </c>
      <c r="C30" s="34">
        <v>27</v>
      </c>
      <c r="D30" s="34">
        <v>44</v>
      </c>
      <c r="E30" s="34">
        <v>50</v>
      </c>
      <c r="F30" s="23"/>
      <c r="G30" s="23"/>
    </row>
    <row r="31" spans="1:7" ht="12.75">
      <c r="A31" s="22" t="s">
        <v>153</v>
      </c>
      <c r="B31" s="34">
        <v>3</v>
      </c>
      <c r="C31" s="34">
        <v>4</v>
      </c>
      <c r="D31" s="34">
        <v>12</v>
      </c>
      <c r="E31" s="34">
        <v>11</v>
      </c>
      <c r="F31" s="23"/>
      <c r="G31" s="23"/>
    </row>
    <row r="32" spans="1:7" ht="12.75">
      <c r="A32" s="22" t="s">
        <v>9</v>
      </c>
      <c r="B32" s="34">
        <v>4</v>
      </c>
      <c r="C32" s="34">
        <v>4</v>
      </c>
      <c r="D32" s="34">
        <v>13</v>
      </c>
      <c r="E32" s="34">
        <v>14</v>
      </c>
      <c r="F32" s="23"/>
      <c r="G32" s="23"/>
    </row>
    <row r="33" spans="1:7" ht="12.75">
      <c r="A33" s="22" t="s">
        <v>143</v>
      </c>
      <c r="B33">
        <v>0</v>
      </c>
      <c r="C33">
        <v>0</v>
      </c>
      <c r="D33">
        <v>0</v>
      </c>
      <c r="E33">
        <v>0</v>
      </c>
      <c r="F33" s="23"/>
      <c r="G33" s="23"/>
    </row>
    <row r="34" spans="1:7" ht="12.75">
      <c r="A34" s="22" t="s">
        <v>144</v>
      </c>
      <c r="B34">
        <v>0</v>
      </c>
      <c r="C34">
        <v>1</v>
      </c>
      <c r="D34">
        <v>0</v>
      </c>
      <c r="E34">
        <v>1</v>
      </c>
      <c r="F34" s="23"/>
      <c r="G34" s="23"/>
    </row>
    <row r="35" spans="1:7" ht="12.75">
      <c r="A35" s="22" t="s">
        <v>146</v>
      </c>
      <c r="B35">
        <v>1</v>
      </c>
      <c r="C35">
        <v>1</v>
      </c>
      <c r="D35">
        <v>2</v>
      </c>
      <c r="E35">
        <v>3</v>
      </c>
      <c r="F35" s="23"/>
      <c r="G35" s="23"/>
    </row>
    <row r="36" spans="1:7" ht="12.75">
      <c r="A36" s="22"/>
      <c r="B36" s="24" t="s">
        <v>1</v>
      </c>
      <c r="C36" s="24" t="s">
        <v>2</v>
      </c>
      <c r="D36" s="24" t="s">
        <v>3</v>
      </c>
      <c r="E36" s="24" t="s">
        <v>4</v>
      </c>
      <c r="F36" s="24" t="s">
        <v>5</v>
      </c>
      <c r="G36" s="24" t="s">
        <v>6</v>
      </c>
    </row>
    <row r="37" spans="1:7" ht="12.75">
      <c r="A37" s="22"/>
      <c r="B37" s="24">
        <f>SUM(B18:B35)</f>
        <v>394</v>
      </c>
      <c r="C37" s="24">
        <f>SUM(C18:C35)</f>
        <v>415</v>
      </c>
      <c r="D37" s="24">
        <f>SUM(D18:D35)</f>
        <v>911</v>
      </c>
      <c r="E37" s="24">
        <f>SUM(E18:E35)</f>
        <v>869</v>
      </c>
      <c r="F37" s="25">
        <f>(B37-C37)/C37</f>
        <v>-0.05060240963855422</v>
      </c>
      <c r="G37" s="25">
        <f>(D37-E37)/E37</f>
        <v>0.04833141542002301</v>
      </c>
    </row>
    <row r="38" spans="6:7" ht="12.75">
      <c r="F38" s="23"/>
      <c r="G38" s="23"/>
    </row>
    <row r="39" spans="1:7" ht="12.75">
      <c r="A39" s="1" t="s">
        <v>167</v>
      </c>
      <c r="F39" s="23"/>
      <c r="G39" s="23"/>
    </row>
    <row r="40" spans="1:7" ht="12.75">
      <c r="A40" s="26" t="s">
        <v>15</v>
      </c>
      <c r="B40">
        <v>0</v>
      </c>
      <c r="C40">
        <v>0</v>
      </c>
      <c r="D40">
        <v>0</v>
      </c>
      <c r="E40">
        <v>0</v>
      </c>
      <c r="F40" s="23"/>
      <c r="G40" s="23"/>
    </row>
    <row r="41" spans="1:7" ht="12.75">
      <c r="A41" s="26" t="s">
        <v>16</v>
      </c>
      <c r="B41" s="34">
        <v>10</v>
      </c>
      <c r="C41" s="34">
        <v>15</v>
      </c>
      <c r="D41" s="34">
        <v>20</v>
      </c>
      <c r="E41" s="34">
        <v>44</v>
      </c>
      <c r="F41" s="23"/>
      <c r="G41" s="23"/>
    </row>
    <row r="42" spans="1:7" ht="12.75">
      <c r="A42" s="26" t="s">
        <v>132</v>
      </c>
      <c r="B42" s="34">
        <v>25</v>
      </c>
      <c r="C42" s="34">
        <v>45</v>
      </c>
      <c r="D42" s="34">
        <v>55</v>
      </c>
      <c r="E42" s="34">
        <v>93</v>
      </c>
      <c r="F42" s="23"/>
      <c r="G42" s="23"/>
    </row>
    <row r="43" spans="1:7" ht="12.75">
      <c r="A43" s="26" t="s">
        <v>133</v>
      </c>
      <c r="B43" s="34">
        <v>11</v>
      </c>
      <c r="C43" s="34">
        <v>11</v>
      </c>
      <c r="D43" s="34">
        <v>12</v>
      </c>
      <c r="E43" s="34">
        <v>17</v>
      </c>
      <c r="F43" s="23"/>
      <c r="G43" s="23"/>
    </row>
    <row r="44" spans="1:7" ht="12.75">
      <c r="A44" s="26" t="s">
        <v>134</v>
      </c>
      <c r="B44" s="34">
        <v>53</v>
      </c>
      <c r="C44" s="34">
        <v>53</v>
      </c>
      <c r="D44" s="34">
        <v>91</v>
      </c>
      <c r="E44" s="34">
        <v>97</v>
      </c>
      <c r="F44" s="23"/>
      <c r="G44" s="23"/>
    </row>
    <row r="45" spans="1:7" ht="12.75">
      <c r="A45" s="26" t="s">
        <v>135</v>
      </c>
      <c r="B45" s="34">
        <v>30</v>
      </c>
      <c r="C45" s="34">
        <v>34</v>
      </c>
      <c r="D45" s="34">
        <v>55</v>
      </c>
      <c r="E45" s="34">
        <v>56</v>
      </c>
      <c r="F45" s="23"/>
      <c r="G45" s="23"/>
    </row>
    <row r="46" spans="1:7" ht="12.75">
      <c r="A46" s="26" t="s">
        <v>156</v>
      </c>
      <c r="B46">
        <v>0</v>
      </c>
      <c r="C46">
        <v>0</v>
      </c>
      <c r="D46">
        <v>0</v>
      </c>
      <c r="E46">
        <v>0</v>
      </c>
      <c r="F46" s="23"/>
      <c r="G46" s="23"/>
    </row>
    <row r="47" spans="1:7" ht="12.75">
      <c r="A47" s="26" t="s">
        <v>18</v>
      </c>
      <c r="B47">
        <v>1</v>
      </c>
      <c r="C47">
        <v>3</v>
      </c>
      <c r="D47">
        <v>2</v>
      </c>
      <c r="E47">
        <v>5</v>
      </c>
      <c r="F47" s="23"/>
      <c r="G47" s="23"/>
    </row>
    <row r="48" spans="1:7" ht="12.75">
      <c r="A48" s="26" t="s">
        <v>145</v>
      </c>
      <c r="B48" s="34">
        <v>0</v>
      </c>
      <c r="C48" s="34">
        <v>2</v>
      </c>
      <c r="D48" s="34">
        <v>1</v>
      </c>
      <c r="E48" s="34">
        <v>2</v>
      </c>
      <c r="F48" s="23"/>
      <c r="G48" s="23"/>
    </row>
    <row r="49" spans="1:7" ht="12.75">
      <c r="A49" s="26" t="s">
        <v>10</v>
      </c>
      <c r="B49" s="34">
        <v>0</v>
      </c>
      <c r="C49" s="34">
        <v>0</v>
      </c>
      <c r="D49" s="34">
        <v>0</v>
      </c>
      <c r="E49" s="34">
        <v>0</v>
      </c>
      <c r="F49" s="23"/>
      <c r="G49" s="23"/>
    </row>
    <row r="50" spans="1:7" ht="12.75">
      <c r="A50" s="26" t="s">
        <v>155</v>
      </c>
      <c r="B50" s="34">
        <v>15</v>
      </c>
      <c r="C50" s="34">
        <v>16</v>
      </c>
      <c r="D50" s="34">
        <v>41</v>
      </c>
      <c r="E50" s="34">
        <v>31</v>
      </c>
      <c r="F50" s="23"/>
      <c r="G50" s="23"/>
    </row>
    <row r="51" spans="1:7" ht="12.75">
      <c r="A51" s="26" t="s">
        <v>12</v>
      </c>
      <c r="B51" s="34">
        <v>4</v>
      </c>
      <c r="C51" s="34">
        <v>6</v>
      </c>
      <c r="D51" s="34">
        <v>10</v>
      </c>
      <c r="E51" s="34">
        <v>9</v>
      </c>
      <c r="F51" s="23"/>
      <c r="G51" s="23"/>
    </row>
    <row r="52" spans="1:7" ht="12.75">
      <c r="A52" s="26"/>
      <c r="B52" s="27" t="s">
        <v>1</v>
      </c>
      <c r="C52" s="27" t="s">
        <v>2</v>
      </c>
      <c r="D52" s="27" t="s">
        <v>3</v>
      </c>
      <c r="E52" s="27" t="s">
        <v>4</v>
      </c>
      <c r="F52" s="27" t="s">
        <v>5</v>
      </c>
      <c r="G52" s="27" t="s">
        <v>6</v>
      </c>
    </row>
    <row r="53" spans="1:7" ht="12.75">
      <c r="A53" s="26"/>
      <c r="B53" s="27">
        <f>SUM(B40:B51)</f>
        <v>149</v>
      </c>
      <c r="C53" s="27">
        <f>SUM(C40:C51)</f>
        <v>185</v>
      </c>
      <c r="D53" s="27">
        <f>SUM(D40:D51)</f>
        <v>287</v>
      </c>
      <c r="E53" s="27">
        <f>SUM(E40:E51)</f>
        <v>354</v>
      </c>
      <c r="F53" s="47">
        <f>(B53-C53)/C53</f>
        <v>-0.1945945945945946</v>
      </c>
      <c r="G53" s="47">
        <f>(D53-E53)/E53</f>
        <v>-0.18926553672316385</v>
      </c>
    </row>
    <row r="54" spans="6:7" ht="12.75">
      <c r="F54" s="28"/>
      <c r="G54" s="28"/>
    </row>
    <row r="55" spans="1:7" ht="12.75">
      <c r="A55" s="1" t="s">
        <v>168</v>
      </c>
      <c r="F55" s="28"/>
      <c r="G55" s="28"/>
    </row>
    <row r="56" spans="1:7" ht="12.75">
      <c r="A56" s="29" t="s">
        <v>140</v>
      </c>
      <c r="B56" s="34">
        <v>0</v>
      </c>
      <c r="C56" s="34">
        <v>0</v>
      </c>
      <c r="D56" s="34">
        <v>0</v>
      </c>
      <c r="E56" s="34">
        <v>0</v>
      </c>
      <c r="F56" s="28"/>
      <c r="G56" s="28"/>
    </row>
    <row r="57" spans="1:7" ht="12.75">
      <c r="A57" s="29" t="s">
        <v>157</v>
      </c>
      <c r="B57" s="34">
        <v>0</v>
      </c>
      <c r="C57" s="34">
        <v>0</v>
      </c>
      <c r="D57" s="34">
        <v>0</v>
      </c>
      <c r="E57" s="34">
        <v>0</v>
      </c>
      <c r="F57" s="28"/>
      <c r="G57" s="28"/>
    </row>
    <row r="58" spans="1:7" ht="12.75">
      <c r="A58" s="29" t="s">
        <v>141</v>
      </c>
      <c r="B58" s="34">
        <v>37</v>
      </c>
      <c r="C58" s="34">
        <v>59</v>
      </c>
      <c r="D58" s="34">
        <v>93</v>
      </c>
      <c r="E58" s="34">
        <v>138</v>
      </c>
      <c r="F58" s="28"/>
      <c r="G58" s="28"/>
    </row>
    <row r="59" spans="1:7" ht="12.75">
      <c r="A59" s="29" t="s">
        <v>160</v>
      </c>
      <c r="B59" s="34">
        <v>0</v>
      </c>
      <c r="C59" s="34">
        <v>0</v>
      </c>
      <c r="D59" s="34">
        <v>0</v>
      </c>
      <c r="E59" s="34">
        <v>0</v>
      </c>
      <c r="F59" s="28"/>
      <c r="G59" s="28"/>
    </row>
    <row r="60" spans="1:7" ht="12.75">
      <c r="A60" s="29" t="s">
        <v>20</v>
      </c>
      <c r="B60" s="34">
        <v>387</v>
      </c>
      <c r="C60" s="34">
        <v>456</v>
      </c>
      <c r="D60" s="34">
        <v>834</v>
      </c>
      <c r="E60" s="34">
        <v>950</v>
      </c>
      <c r="F60" s="28"/>
      <c r="G60" s="28"/>
    </row>
    <row r="61" spans="1:7" ht="12.75">
      <c r="A61" s="29" t="s">
        <v>154</v>
      </c>
      <c r="B61">
        <v>0</v>
      </c>
      <c r="C61">
        <v>0</v>
      </c>
      <c r="D61">
        <v>0</v>
      </c>
      <c r="E61">
        <v>0</v>
      </c>
      <c r="F61" s="28"/>
      <c r="G61" s="28"/>
    </row>
    <row r="62" spans="1:7" ht="12.75">
      <c r="A62" s="29" t="s">
        <v>149</v>
      </c>
      <c r="B62" s="34">
        <v>30</v>
      </c>
      <c r="C62" s="34">
        <v>48</v>
      </c>
      <c r="D62" s="34">
        <v>63</v>
      </c>
      <c r="E62" s="34">
        <v>93</v>
      </c>
      <c r="F62" s="28"/>
      <c r="G62" s="28"/>
    </row>
    <row r="63" spans="1:7" ht="12.75">
      <c r="A63" s="29" t="s">
        <v>19</v>
      </c>
      <c r="B63" s="34">
        <v>11</v>
      </c>
      <c r="C63" s="34">
        <v>11</v>
      </c>
      <c r="D63" s="34">
        <v>21</v>
      </c>
      <c r="E63" s="34">
        <v>20</v>
      </c>
      <c r="F63" s="28"/>
      <c r="G63" s="28"/>
    </row>
    <row r="64" spans="1:7" ht="12.75">
      <c r="A64" s="29"/>
      <c r="B64" s="30" t="s">
        <v>1</v>
      </c>
      <c r="C64" s="30" t="s">
        <v>2</v>
      </c>
      <c r="D64" s="30" t="s">
        <v>3</v>
      </c>
      <c r="E64" s="30" t="s">
        <v>4</v>
      </c>
      <c r="F64" s="30" t="s">
        <v>5</v>
      </c>
      <c r="G64" s="30" t="s">
        <v>6</v>
      </c>
    </row>
    <row r="65" spans="1:7" ht="12.75">
      <c r="A65" s="29"/>
      <c r="B65" s="30">
        <f>SUM(B56:B63)</f>
        <v>465</v>
      </c>
      <c r="C65" s="30">
        <f>SUM(C56:C63)</f>
        <v>574</v>
      </c>
      <c r="D65" s="30">
        <f>SUM(D56:D63)</f>
        <v>1011</v>
      </c>
      <c r="E65" s="30">
        <f>SUM(E56:E63)</f>
        <v>1201</v>
      </c>
      <c r="F65" s="48">
        <f>(B65-C65)/C65</f>
        <v>-0.18989547038327526</v>
      </c>
      <c r="G65" s="48">
        <f>(D65-E65)/E65</f>
        <v>-0.1582014987510408</v>
      </c>
    </row>
  </sheetData>
  <conditionalFormatting sqref="F6:G13">
    <cfRule type="cellIs" priority="1" dxfId="0" operator="greaterThan" stopIfTrue="1">
      <formula>0</formula>
    </cfRule>
    <cfRule type="cellIs" priority="2" dxfId="1" operator="lessThan" stopIfTrue="1">
      <formula>0</formula>
    </cfRule>
    <cfRule type="cellIs" priority="3" dxfId="2" operator="equal" stopIfTrue="1">
      <formula>0</formula>
    </cfRule>
  </conditionalFormatting>
  <conditionalFormatting sqref="G18:G35">
    <cfRule type="cellIs" priority="4" dxfId="1" operator="lessThan" stopIfTrue="1">
      <formula>0</formula>
    </cfRule>
    <cfRule type="cellIs" priority="5" dxfId="0" operator="greaterThan" stopIfTrue="1">
      <formula>0</formula>
    </cfRule>
  </conditionalFormatting>
  <conditionalFormatting sqref="G40:G51">
    <cfRule type="cellIs" priority="6" dxfId="1" operator="greaterThan" stopIfTrue="1">
      <formula>0</formula>
    </cfRule>
    <cfRule type="cellIs" priority="7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5">
      <selection activeCell="F43" sqref="F43"/>
    </sheetView>
  </sheetViews>
  <sheetFormatPr defaultColWidth="9.140625" defaultRowHeight="12.75"/>
  <cols>
    <col min="1" max="1" width="32.140625" style="1" bestFit="1" customWidth="1"/>
    <col min="2" max="2" width="10.8515625" style="0" bestFit="1" customWidth="1"/>
    <col min="3" max="3" width="20.140625" style="0" bestFit="1" customWidth="1"/>
    <col min="4" max="4" width="6.00390625" style="0" bestFit="1" customWidth="1"/>
    <col min="5" max="5" width="8.8515625" style="0" bestFit="1" customWidth="1"/>
    <col min="6" max="6" width="17.28125" style="0" bestFit="1" customWidth="1"/>
    <col min="7" max="7" width="12.140625" style="0" bestFit="1" customWidth="1"/>
  </cols>
  <sheetData>
    <row r="1" spans="1:3" ht="12.75">
      <c r="A1" s="2" t="s">
        <v>37</v>
      </c>
      <c r="B1" t="s">
        <v>197</v>
      </c>
      <c r="C1">
        <v>2009</v>
      </c>
    </row>
    <row r="2" spans="2:7" s="1" customFormat="1" ht="12.75">
      <c r="B2" s="2" t="s">
        <v>1</v>
      </c>
      <c r="C2" s="2" t="s">
        <v>33</v>
      </c>
      <c r="D2" s="2" t="s">
        <v>3</v>
      </c>
      <c r="E2" s="2" t="s">
        <v>4</v>
      </c>
      <c r="F2" s="1" t="s">
        <v>5</v>
      </c>
      <c r="G2" s="1" t="s">
        <v>6</v>
      </c>
    </row>
    <row r="3" spans="1:7" ht="12.75">
      <c r="A3" s="2" t="s">
        <v>38</v>
      </c>
      <c r="B3" s="34">
        <v>836</v>
      </c>
      <c r="C3" s="34">
        <v>882</v>
      </c>
      <c r="D3" s="34">
        <f>B3+'[2]Jan Records'!D3</f>
        <v>1803</v>
      </c>
      <c r="E3" s="34">
        <f>C3+'[2]Jan Records'!E3</f>
        <v>1855</v>
      </c>
      <c r="F3" s="7">
        <f>(B3-C3)/C3</f>
        <v>-0.05215419501133787</v>
      </c>
      <c r="G3" s="7">
        <f>(D3-E3)/E3</f>
        <v>-0.028032345013477088</v>
      </c>
    </row>
    <row r="4" spans="1:7" ht="12.75">
      <c r="A4" s="2" t="s">
        <v>39</v>
      </c>
      <c r="B4" s="34">
        <v>224</v>
      </c>
      <c r="C4" s="34">
        <v>198</v>
      </c>
      <c r="D4" s="34">
        <f>B4+'[2]Jan Records'!D4</f>
        <v>428</v>
      </c>
      <c r="E4" s="34">
        <f>C4+'[2]Jan Records'!E4</f>
        <v>403</v>
      </c>
      <c r="F4" s="7">
        <f aca="true" t="shared" si="0" ref="F4:F11">(B4-C4)/C4</f>
        <v>0.13131313131313133</v>
      </c>
      <c r="G4" s="7">
        <f aca="true" t="shared" si="1" ref="G4:G11">(D4-E4)/E4</f>
        <v>0.062034739454094295</v>
      </c>
    </row>
    <row r="5" spans="1:7" ht="12.75">
      <c r="A5" s="2" t="s">
        <v>40</v>
      </c>
      <c r="B5" s="34">
        <v>2902</v>
      </c>
      <c r="C5" s="34">
        <v>2685</v>
      </c>
      <c r="D5" s="34">
        <f>B5+'[2]Jan Records'!D5</f>
        <v>6128</v>
      </c>
      <c r="E5" s="34">
        <f>C5+'[2]Jan Records'!E5</f>
        <v>5501</v>
      </c>
      <c r="F5" s="7">
        <f t="shared" si="0"/>
        <v>0.0808193668528864</v>
      </c>
      <c r="G5" s="7">
        <f t="shared" si="1"/>
        <v>0.11397927649518269</v>
      </c>
    </row>
    <row r="6" spans="1:7" ht="12.75">
      <c r="A6" s="2" t="s">
        <v>41</v>
      </c>
      <c r="B6" s="34">
        <v>255</v>
      </c>
      <c r="C6" s="34">
        <v>383</v>
      </c>
      <c r="D6" s="34">
        <f>B6+'[2]Jan Records'!D6</f>
        <v>595</v>
      </c>
      <c r="E6" s="34">
        <f>C6+'[2]Jan Records'!E6</f>
        <v>843</v>
      </c>
      <c r="F6" s="7">
        <f t="shared" si="0"/>
        <v>-0.3342036553524804</v>
      </c>
      <c r="G6" s="7">
        <f t="shared" si="1"/>
        <v>-0.2941874258600237</v>
      </c>
    </row>
    <row r="7" spans="1:7" ht="12.75">
      <c r="A7" s="2" t="s">
        <v>42</v>
      </c>
      <c r="B7" s="34">
        <v>5</v>
      </c>
      <c r="C7" s="34">
        <v>13</v>
      </c>
      <c r="D7" s="34">
        <f>B7+'[2]Jan Records'!D7</f>
        <v>12</v>
      </c>
      <c r="E7" s="34">
        <f>C7+'[2]Jan Records'!E7</f>
        <v>30</v>
      </c>
      <c r="F7" s="7">
        <f t="shared" si="0"/>
        <v>-0.6153846153846154</v>
      </c>
      <c r="G7" s="7">
        <f t="shared" si="1"/>
        <v>-0.6</v>
      </c>
    </row>
    <row r="8" spans="1:7" ht="12.75">
      <c r="A8" s="2" t="s">
        <v>43</v>
      </c>
      <c r="B8" s="34">
        <v>64</v>
      </c>
      <c r="C8" s="34">
        <v>158</v>
      </c>
      <c r="D8" s="34">
        <f>B8+'[2]Jan Records'!D8</f>
        <v>146</v>
      </c>
      <c r="E8" s="34">
        <f>C8+'[2]Jan Records'!E8</f>
        <v>228</v>
      </c>
      <c r="F8" s="7">
        <f t="shared" si="0"/>
        <v>-0.5949367088607594</v>
      </c>
      <c r="G8" s="7">
        <f t="shared" si="1"/>
        <v>-0.35964912280701755</v>
      </c>
    </row>
    <row r="9" spans="1:7" ht="12.75">
      <c r="A9" s="2" t="s">
        <v>44</v>
      </c>
      <c r="B9" s="34">
        <v>0</v>
      </c>
      <c r="C9" s="34">
        <v>10</v>
      </c>
      <c r="D9" s="34">
        <f>B9+'[2]Jan Records'!D9</f>
        <v>0</v>
      </c>
      <c r="E9" s="34">
        <f>C9+'[2]Jan Records'!E9</f>
        <v>10</v>
      </c>
      <c r="F9" s="7">
        <f t="shared" si="0"/>
        <v>-1</v>
      </c>
      <c r="G9" s="7">
        <f t="shared" si="1"/>
        <v>-1</v>
      </c>
    </row>
    <row r="10" spans="1:7" ht="12.75">
      <c r="A10" s="2" t="s">
        <v>124</v>
      </c>
      <c r="B10" s="34">
        <v>123</v>
      </c>
      <c r="C10" s="34">
        <v>118</v>
      </c>
      <c r="D10" s="34">
        <f>B10+'[2]Jan Records'!D10</f>
        <v>242</v>
      </c>
      <c r="E10" s="34">
        <f>C10+'[2]Jan Records'!E10</f>
        <v>255</v>
      </c>
      <c r="F10" s="7">
        <f t="shared" si="0"/>
        <v>0.0423728813559322</v>
      </c>
      <c r="G10" s="7">
        <f t="shared" si="1"/>
        <v>-0.050980392156862744</v>
      </c>
    </row>
    <row r="11" spans="1:7" ht="12.75">
      <c r="A11" s="2" t="s">
        <v>159</v>
      </c>
      <c r="B11" s="34">
        <v>166</v>
      </c>
      <c r="C11" s="34">
        <v>156</v>
      </c>
      <c r="D11" s="34">
        <f>B11+'[2]Jan Records'!D11</f>
        <v>309</v>
      </c>
      <c r="E11" s="34">
        <f>C11+'[2]Jan Records'!E11</f>
        <v>298</v>
      </c>
      <c r="F11" s="7">
        <f t="shared" si="0"/>
        <v>0.0641025641025641</v>
      </c>
      <c r="G11" s="7">
        <f t="shared" si="1"/>
        <v>0.03691275167785235</v>
      </c>
    </row>
    <row r="13" ht="12.75">
      <c r="A13" s="2" t="s">
        <v>101</v>
      </c>
    </row>
    <row r="14" spans="2:7" s="1" customFormat="1" ht="12.75">
      <c r="B14" s="2" t="s">
        <v>1</v>
      </c>
      <c r="C14" s="2" t="s">
        <v>33</v>
      </c>
      <c r="D14" s="2" t="s">
        <v>3</v>
      </c>
      <c r="E14" s="2" t="s">
        <v>4</v>
      </c>
      <c r="F14" s="1" t="s">
        <v>5</v>
      </c>
      <c r="G14" s="1" t="s">
        <v>6</v>
      </c>
    </row>
    <row r="15" spans="1:7" ht="12.75">
      <c r="A15" s="2" t="s">
        <v>104</v>
      </c>
      <c r="B15">
        <v>5</v>
      </c>
      <c r="C15">
        <v>7</v>
      </c>
      <c r="D15">
        <v>10</v>
      </c>
      <c r="E15">
        <v>10</v>
      </c>
      <c r="F15" s="7">
        <f>(B15-C15)/C15</f>
        <v>-0.2857142857142857</v>
      </c>
      <c r="G15" s="7">
        <f>(D15-E15)/E15</f>
        <v>0</v>
      </c>
    </row>
    <row r="16" spans="1:7" ht="12.75">
      <c r="A16" s="2" t="s">
        <v>58</v>
      </c>
      <c r="B16">
        <v>4</v>
      </c>
      <c r="C16">
        <v>7</v>
      </c>
      <c r="D16">
        <v>9</v>
      </c>
      <c r="E16">
        <v>10</v>
      </c>
      <c r="F16" s="7">
        <f aca="true" t="shared" si="2" ref="F16:F24">(B16-C16)/C16</f>
        <v>-0.42857142857142855</v>
      </c>
      <c r="G16" s="7">
        <f aca="true" t="shared" si="3" ref="G16:G24">(D16-E16)/E16</f>
        <v>-0.1</v>
      </c>
    </row>
    <row r="17" spans="1:7" ht="12.75">
      <c r="A17" s="2"/>
      <c r="F17" s="7"/>
      <c r="G17" s="7"/>
    </row>
    <row r="18" spans="1:7" ht="12.75">
      <c r="A18" s="2" t="s">
        <v>102</v>
      </c>
      <c r="B18">
        <v>4</v>
      </c>
      <c r="C18">
        <v>4</v>
      </c>
      <c r="D18">
        <v>8</v>
      </c>
      <c r="E18">
        <v>8</v>
      </c>
      <c r="F18" s="7">
        <f t="shared" si="2"/>
        <v>0</v>
      </c>
      <c r="G18" s="7">
        <f t="shared" si="3"/>
        <v>0</v>
      </c>
    </row>
    <row r="19" spans="1:7" ht="12.75">
      <c r="A19" s="2" t="s">
        <v>103</v>
      </c>
      <c r="B19">
        <v>1</v>
      </c>
      <c r="C19">
        <v>2</v>
      </c>
      <c r="D19">
        <v>2</v>
      </c>
      <c r="E19">
        <v>2</v>
      </c>
      <c r="F19" s="7">
        <f t="shared" si="2"/>
        <v>-0.5</v>
      </c>
      <c r="G19" s="7">
        <f t="shared" si="3"/>
        <v>0</v>
      </c>
    </row>
    <row r="20" spans="1:7" ht="12.75">
      <c r="A20" s="2"/>
      <c r="F20" s="7"/>
      <c r="G20" s="7"/>
    </row>
    <row r="21" spans="1:7" ht="12.75">
      <c r="A21" s="2" t="s">
        <v>105</v>
      </c>
      <c r="B21">
        <v>2</v>
      </c>
      <c r="C21">
        <v>5</v>
      </c>
      <c r="D21">
        <v>5</v>
      </c>
      <c r="E21">
        <v>6</v>
      </c>
      <c r="F21" s="7">
        <f t="shared" si="2"/>
        <v>-0.6</v>
      </c>
      <c r="G21" s="7">
        <f t="shared" si="3"/>
        <v>-0.16666666666666666</v>
      </c>
    </row>
    <row r="22" spans="1:7" ht="12.75">
      <c r="A22" s="2" t="s">
        <v>106</v>
      </c>
      <c r="B22">
        <v>1</v>
      </c>
      <c r="D22">
        <v>1</v>
      </c>
      <c r="F22" s="7"/>
      <c r="G22" s="7"/>
    </row>
    <row r="23" spans="1:7" ht="12.75">
      <c r="A23" s="2" t="s">
        <v>107</v>
      </c>
      <c r="D23">
        <v>2</v>
      </c>
      <c r="F23" s="7"/>
      <c r="G23" s="7"/>
    </row>
    <row r="24" spans="1:7" ht="12.75">
      <c r="A24" s="2" t="s">
        <v>108</v>
      </c>
      <c r="B24">
        <v>1</v>
      </c>
      <c r="C24">
        <v>2</v>
      </c>
      <c r="D24">
        <v>1</v>
      </c>
      <c r="E24">
        <v>4</v>
      </c>
      <c r="F24" s="7">
        <f t="shared" si="2"/>
        <v>-0.5</v>
      </c>
      <c r="G24" s="7">
        <f t="shared" si="3"/>
        <v>-0.75</v>
      </c>
    </row>
    <row r="27" ht="12.75">
      <c r="A27" s="2" t="s">
        <v>176</v>
      </c>
    </row>
    <row r="28" spans="1:7" ht="12.75">
      <c r="A28" s="2"/>
      <c r="B28" s="2" t="s">
        <v>1</v>
      </c>
      <c r="C28" s="2" t="s">
        <v>33</v>
      </c>
      <c r="D28" s="2" t="s">
        <v>3</v>
      </c>
      <c r="E28" s="2" t="s">
        <v>4</v>
      </c>
      <c r="F28" s="2" t="s">
        <v>5</v>
      </c>
      <c r="G28" s="2" t="s">
        <v>6</v>
      </c>
    </row>
    <row r="29" spans="1:7" ht="12.75">
      <c r="A29" s="1" t="s">
        <v>177</v>
      </c>
      <c r="B29">
        <v>88</v>
      </c>
      <c r="C29">
        <v>46</v>
      </c>
      <c r="D29">
        <v>161</v>
      </c>
      <c r="E29">
        <v>54</v>
      </c>
      <c r="F29" s="4">
        <v>0.91</v>
      </c>
      <c r="G29" s="4">
        <v>1.98</v>
      </c>
    </row>
    <row r="31" ht="12.75">
      <c r="A31" s="2" t="s">
        <v>178</v>
      </c>
    </row>
    <row r="32" spans="1:7" ht="12.75">
      <c r="A32" s="2"/>
      <c r="B32" s="2" t="s">
        <v>1</v>
      </c>
      <c r="C32" s="2" t="s">
        <v>33</v>
      </c>
      <c r="D32" s="2" t="s">
        <v>3</v>
      </c>
      <c r="E32" s="2" t="s">
        <v>4</v>
      </c>
      <c r="F32" s="2" t="s">
        <v>5</v>
      </c>
      <c r="G32" s="2" t="s">
        <v>6</v>
      </c>
    </row>
    <row r="33" spans="1:7" ht="12.75">
      <c r="A33" s="1" t="s">
        <v>179</v>
      </c>
      <c r="B33">
        <v>188</v>
      </c>
      <c r="C33">
        <v>60</v>
      </c>
      <c r="D33">
        <v>299</v>
      </c>
      <c r="E33">
        <v>121</v>
      </c>
      <c r="F33" s="4">
        <f>(B33-C33)/C33</f>
        <v>2.1333333333333333</v>
      </c>
      <c r="G33" s="4">
        <f>(D33-E33)/E33</f>
        <v>1.4710743801652892</v>
      </c>
    </row>
    <row r="34" spans="1:7" ht="12.75">
      <c r="A34" s="1" t="s">
        <v>180</v>
      </c>
      <c r="B34">
        <v>223</v>
      </c>
      <c r="C34">
        <v>139</v>
      </c>
      <c r="D34">
        <v>410</v>
      </c>
      <c r="E34">
        <v>264</v>
      </c>
      <c r="F34" s="4">
        <f>(B34-C34)/C34</f>
        <v>0.60431654676259</v>
      </c>
      <c r="G34" s="4">
        <f>(D34-E34)/E34</f>
        <v>0.553030303030303</v>
      </c>
    </row>
    <row r="35" spans="1:7" ht="12.75">
      <c r="A35" s="1" t="s">
        <v>181</v>
      </c>
      <c r="B35">
        <v>192</v>
      </c>
      <c r="C35">
        <v>63</v>
      </c>
      <c r="D35">
        <v>336</v>
      </c>
      <c r="E35">
        <v>138</v>
      </c>
      <c r="F35" s="4">
        <f>(B35-C35)/C35</f>
        <v>2.0476190476190474</v>
      </c>
      <c r="G35" s="4">
        <f>(D35-E35)/E35</f>
        <v>1.434782608695652</v>
      </c>
    </row>
    <row r="36" spans="1:7" ht="12.75">
      <c r="A36" s="1" t="s">
        <v>182</v>
      </c>
      <c r="B36">
        <v>58</v>
      </c>
      <c r="C36">
        <v>44</v>
      </c>
      <c r="D36">
        <v>76</v>
      </c>
      <c r="E36">
        <v>115</v>
      </c>
      <c r="F36" s="4">
        <v>0.34</v>
      </c>
      <c r="G36" s="4">
        <v>-0.34</v>
      </c>
    </row>
    <row r="37" spans="1:7" ht="12.75">
      <c r="A37" s="1" t="s">
        <v>183</v>
      </c>
      <c r="B37">
        <v>3</v>
      </c>
      <c r="C37">
        <v>6</v>
      </c>
      <c r="D37">
        <v>5</v>
      </c>
      <c r="E37">
        <v>12</v>
      </c>
      <c r="F37" s="4">
        <v>-0.5</v>
      </c>
      <c r="G37" s="4">
        <v>-0.58</v>
      </c>
    </row>
    <row r="38" spans="1:7" ht="12.75">
      <c r="A38" s="1" t="s">
        <v>177</v>
      </c>
      <c r="B38">
        <v>2</v>
      </c>
      <c r="C38">
        <v>4</v>
      </c>
      <c r="D38">
        <v>8</v>
      </c>
      <c r="E38">
        <v>10</v>
      </c>
      <c r="F38" s="4">
        <v>-0.5</v>
      </c>
      <c r="G38" s="4">
        <v>-0.2</v>
      </c>
    </row>
    <row r="39" spans="1:7" ht="12.75">
      <c r="A39" s="1" t="s">
        <v>31</v>
      </c>
      <c r="B39">
        <v>212</v>
      </c>
      <c r="C39">
        <v>86</v>
      </c>
      <c r="D39">
        <v>392</v>
      </c>
      <c r="E39">
        <v>143</v>
      </c>
      <c r="F39" s="4">
        <v>1.47</v>
      </c>
      <c r="G39" s="4">
        <v>1.74</v>
      </c>
    </row>
    <row r="40" spans="1:7" ht="12.75">
      <c r="A40" s="1" t="s">
        <v>184</v>
      </c>
      <c r="B40">
        <v>82</v>
      </c>
      <c r="C40">
        <v>79</v>
      </c>
      <c r="D40">
        <v>101</v>
      </c>
      <c r="E40">
        <v>150</v>
      </c>
      <c r="F40" s="4">
        <v>0.04</v>
      </c>
      <c r="G40" s="4">
        <v>-0.33</v>
      </c>
    </row>
  </sheetData>
  <printOptions gridLines="1"/>
  <pageMargins left="0.75" right="0.75" top="1" bottom="1" header="0.5" footer="0.5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20"/>
  <sheetViews>
    <sheetView workbookViewId="0" topLeftCell="A1">
      <selection activeCell="F22" sqref="F22"/>
    </sheetView>
  </sheetViews>
  <sheetFormatPr defaultColWidth="9.140625" defaultRowHeight="12.75"/>
  <cols>
    <col min="1" max="1" width="24.57421875" style="0" bestFit="1" customWidth="1"/>
    <col min="2" max="2" width="10.8515625" style="0" bestFit="1" customWidth="1"/>
    <col min="3" max="3" width="20.140625" style="0" bestFit="1" customWidth="1"/>
    <col min="4" max="4" width="7.00390625" style="0" customWidth="1"/>
    <col min="5" max="5" width="8.8515625" style="0" bestFit="1" customWidth="1"/>
    <col min="6" max="6" width="17.28125" style="0" bestFit="1" customWidth="1"/>
    <col min="7" max="7" width="12.140625" style="0" bestFit="1" customWidth="1"/>
  </cols>
  <sheetData>
    <row r="2" ht="12.75">
      <c r="A2" s="2" t="s">
        <v>83</v>
      </c>
    </row>
    <row r="3" spans="2:7" s="1" customFormat="1" ht="12.75">
      <c r="B3" s="2" t="s">
        <v>1</v>
      </c>
      <c r="C3" s="2" t="s">
        <v>33</v>
      </c>
      <c r="D3" s="2" t="s">
        <v>3</v>
      </c>
      <c r="E3" s="2" t="s">
        <v>4</v>
      </c>
      <c r="F3" s="1" t="s">
        <v>5</v>
      </c>
      <c r="G3" s="1" t="s">
        <v>6</v>
      </c>
    </row>
    <row r="4" spans="1:7" ht="12.75">
      <c r="A4" s="2" t="s">
        <v>84</v>
      </c>
      <c r="B4">
        <v>269</v>
      </c>
      <c r="C4">
        <v>270</v>
      </c>
      <c r="D4">
        <v>546</v>
      </c>
      <c r="E4">
        <v>598</v>
      </c>
      <c r="F4" s="4">
        <f>(B4-C4)/C4</f>
        <v>-0.003703703703703704</v>
      </c>
      <c r="G4" s="4">
        <f>(D4-E4)/E4</f>
        <v>-0.08695652173913043</v>
      </c>
    </row>
    <row r="5" spans="1:7" ht="12.75">
      <c r="A5" s="2" t="s">
        <v>85</v>
      </c>
      <c r="B5">
        <v>204</v>
      </c>
      <c r="C5">
        <v>185</v>
      </c>
      <c r="D5">
        <v>451</v>
      </c>
      <c r="E5">
        <v>405</v>
      </c>
      <c r="F5" s="4">
        <f aca="true" t="shared" si="0" ref="F5:F19">(B5-C5)/C5</f>
        <v>0.10270270270270271</v>
      </c>
      <c r="G5" s="4">
        <f aca="true" t="shared" si="1" ref="G5:G19">(D5-E5)/E5</f>
        <v>0.11358024691358025</v>
      </c>
    </row>
    <row r="6" spans="1:7" ht="12.75">
      <c r="A6" s="2" t="s">
        <v>86</v>
      </c>
      <c r="B6">
        <v>17</v>
      </c>
      <c r="C6">
        <v>12</v>
      </c>
      <c r="D6">
        <v>38</v>
      </c>
      <c r="E6">
        <v>28</v>
      </c>
      <c r="F6" s="4">
        <f t="shared" si="0"/>
        <v>0.4166666666666667</v>
      </c>
      <c r="G6" s="4">
        <f t="shared" si="1"/>
        <v>0.35714285714285715</v>
      </c>
    </row>
    <row r="7" spans="1:7" ht="12.75">
      <c r="A7" s="2" t="s">
        <v>87</v>
      </c>
      <c r="B7">
        <v>0</v>
      </c>
      <c r="C7">
        <v>0</v>
      </c>
      <c r="D7">
        <v>0</v>
      </c>
      <c r="E7">
        <v>2</v>
      </c>
      <c r="F7" s="4"/>
      <c r="G7" s="4">
        <f t="shared" si="1"/>
        <v>-1</v>
      </c>
    </row>
    <row r="8" spans="1:7" ht="12.75">
      <c r="A8" s="2" t="s">
        <v>88</v>
      </c>
      <c r="B8">
        <v>0</v>
      </c>
      <c r="C8">
        <v>1</v>
      </c>
      <c r="D8">
        <v>0</v>
      </c>
      <c r="E8">
        <v>1</v>
      </c>
      <c r="F8" s="4">
        <f t="shared" si="0"/>
        <v>-1</v>
      </c>
      <c r="G8" s="4">
        <f t="shared" si="1"/>
        <v>-1</v>
      </c>
    </row>
    <row r="9" spans="1:7" ht="12.75">
      <c r="A9" s="2" t="s">
        <v>89</v>
      </c>
      <c r="B9">
        <v>348</v>
      </c>
      <c r="C9">
        <v>338</v>
      </c>
      <c r="D9">
        <v>744</v>
      </c>
      <c r="E9">
        <v>728</v>
      </c>
      <c r="F9" s="4">
        <f t="shared" si="0"/>
        <v>0.029585798816568046</v>
      </c>
      <c r="G9" s="4">
        <f t="shared" si="1"/>
        <v>0.02197802197802198</v>
      </c>
    </row>
    <row r="10" spans="1:7" ht="12.75">
      <c r="A10" s="2" t="s">
        <v>90</v>
      </c>
      <c r="B10">
        <v>142</v>
      </c>
      <c r="C10">
        <v>130</v>
      </c>
      <c r="D10">
        <v>291</v>
      </c>
      <c r="E10">
        <v>306</v>
      </c>
      <c r="F10" s="4">
        <f t="shared" si="0"/>
        <v>0.09230769230769231</v>
      </c>
      <c r="G10" s="4">
        <f t="shared" si="1"/>
        <v>-0.049019607843137254</v>
      </c>
    </row>
    <row r="11" spans="1:7" ht="12.75">
      <c r="A11" s="2" t="s">
        <v>91</v>
      </c>
      <c r="B11">
        <v>175</v>
      </c>
      <c r="C11">
        <v>180</v>
      </c>
      <c r="D11">
        <v>375</v>
      </c>
      <c r="E11">
        <v>395</v>
      </c>
      <c r="F11" s="4">
        <f t="shared" si="0"/>
        <v>-0.027777777777777776</v>
      </c>
      <c r="G11" s="4">
        <f t="shared" si="1"/>
        <v>-0.05063291139240506</v>
      </c>
    </row>
    <row r="12" spans="1:7" ht="12.75">
      <c r="A12" s="2" t="s">
        <v>92</v>
      </c>
      <c r="B12">
        <v>94</v>
      </c>
      <c r="C12">
        <v>90</v>
      </c>
      <c r="D12">
        <v>171</v>
      </c>
      <c r="E12">
        <v>203</v>
      </c>
      <c r="F12" s="4">
        <f t="shared" si="0"/>
        <v>0.044444444444444446</v>
      </c>
      <c r="G12" s="4">
        <f t="shared" si="1"/>
        <v>-0.15763546798029557</v>
      </c>
    </row>
    <row r="13" spans="1:7" ht="12.75">
      <c r="A13" s="2" t="s">
        <v>93</v>
      </c>
      <c r="B13">
        <v>157</v>
      </c>
      <c r="C13">
        <v>146</v>
      </c>
      <c r="D13">
        <v>338</v>
      </c>
      <c r="E13">
        <v>305</v>
      </c>
      <c r="F13" s="4">
        <f t="shared" si="0"/>
        <v>0.07534246575342465</v>
      </c>
      <c r="G13" s="4">
        <f t="shared" si="1"/>
        <v>0.10819672131147541</v>
      </c>
    </row>
    <row r="14" spans="1:7" ht="12.75">
      <c r="A14" s="2" t="s">
        <v>94</v>
      </c>
      <c r="B14">
        <v>47</v>
      </c>
      <c r="C14">
        <v>39</v>
      </c>
      <c r="D14">
        <v>113</v>
      </c>
      <c r="E14">
        <v>100</v>
      </c>
      <c r="F14" s="4">
        <f t="shared" si="0"/>
        <v>0.20512820512820512</v>
      </c>
      <c r="G14" s="4">
        <f t="shared" si="1"/>
        <v>0.13</v>
      </c>
    </row>
    <row r="15" spans="1:7" ht="12.75">
      <c r="A15" s="2" t="s">
        <v>95</v>
      </c>
      <c r="B15">
        <v>16</v>
      </c>
      <c r="C15">
        <v>11</v>
      </c>
      <c r="D15">
        <v>31</v>
      </c>
      <c r="E15">
        <v>26</v>
      </c>
      <c r="F15" s="4">
        <f t="shared" si="0"/>
        <v>0.45454545454545453</v>
      </c>
      <c r="G15" s="4">
        <f t="shared" si="1"/>
        <v>0.19230769230769232</v>
      </c>
    </row>
    <row r="16" spans="1:7" ht="12.75">
      <c r="A16" s="2" t="s">
        <v>96</v>
      </c>
      <c r="B16">
        <v>1</v>
      </c>
      <c r="C16">
        <v>1</v>
      </c>
      <c r="D16">
        <v>7</v>
      </c>
      <c r="E16">
        <v>2</v>
      </c>
      <c r="F16" s="4">
        <f t="shared" si="0"/>
        <v>0</v>
      </c>
      <c r="G16" s="4">
        <f t="shared" si="1"/>
        <v>2.5</v>
      </c>
    </row>
    <row r="17" spans="1:7" ht="12.75">
      <c r="A17" s="2" t="s">
        <v>97</v>
      </c>
      <c r="E17">
        <v>1</v>
      </c>
      <c r="F17" s="4"/>
      <c r="G17" s="4">
        <f t="shared" si="1"/>
        <v>-1</v>
      </c>
    </row>
    <row r="18" spans="1:7" ht="12.75">
      <c r="A18" s="2" t="s">
        <v>98</v>
      </c>
      <c r="E18">
        <v>1</v>
      </c>
      <c r="F18" s="4"/>
      <c r="G18" s="4">
        <f t="shared" si="1"/>
        <v>-1</v>
      </c>
    </row>
    <row r="19" spans="1:7" ht="12.75">
      <c r="A19" s="2" t="s">
        <v>99</v>
      </c>
      <c r="C19">
        <v>1</v>
      </c>
      <c r="E19">
        <v>1</v>
      </c>
      <c r="F19" s="4">
        <f t="shared" si="0"/>
        <v>-1</v>
      </c>
      <c r="G19" s="4">
        <f t="shared" si="1"/>
        <v>-1</v>
      </c>
    </row>
    <row r="20" spans="1:7" ht="12.75">
      <c r="A20" s="2" t="s">
        <v>100</v>
      </c>
      <c r="F20" s="4"/>
      <c r="G20" s="4"/>
    </row>
  </sheetData>
  <printOptions gridLines="1"/>
  <pageMargins left="0.75" right="0.75" top="1" bottom="1" header="0.5" footer="0.5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G10" sqref="G10"/>
    </sheetView>
  </sheetViews>
  <sheetFormatPr defaultColWidth="9.140625" defaultRowHeight="12.75"/>
  <cols>
    <col min="1" max="1" width="25.57421875" style="1" bestFit="1" customWidth="1"/>
    <col min="2" max="2" width="10.8515625" style="0" bestFit="1" customWidth="1"/>
    <col min="3" max="3" width="20.140625" style="0" bestFit="1" customWidth="1"/>
    <col min="4" max="4" width="12.421875" style="0" customWidth="1"/>
    <col min="5" max="5" width="13.00390625" style="0" customWidth="1"/>
    <col min="6" max="6" width="17.28125" style="0" bestFit="1" customWidth="1"/>
    <col min="7" max="7" width="12.140625" style="0" bestFit="1" customWidth="1"/>
  </cols>
  <sheetData>
    <row r="1" spans="1:3" ht="12.75">
      <c r="A1" s="2" t="s">
        <v>109</v>
      </c>
      <c r="C1" s="37">
        <v>39845</v>
      </c>
    </row>
    <row r="3" ht="12.75">
      <c r="A3" s="2" t="s">
        <v>111</v>
      </c>
    </row>
    <row r="4" spans="2:7" s="1" customFormat="1" ht="12.75">
      <c r="B4" s="2" t="s">
        <v>1</v>
      </c>
      <c r="C4" s="2" t="s">
        <v>33</v>
      </c>
      <c r="D4" s="2" t="s">
        <v>3</v>
      </c>
      <c r="E4" s="2" t="s">
        <v>4</v>
      </c>
      <c r="F4" s="1" t="s">
        <v>5</v>
      </c>
      <c r="G4" s="1" t="s">
        <v>6</v>
      </c>
    </row>
    <row r="5" spans="1:5" ht="12.75">
      <c r="A5" s="2" t="s">
        <v>110</v>
      </c>
      <c r="B5" s="36">
        <v>69.77</v>
      </c>
      <c r="C5" s="38">
        <v>0</v>
      </c>
      <c r="D5" s="36">
        <v>69.77</v>
      </c>
      <c r="E5" s="38">
        <v>0</v>
      </c>
    </row>
    <row r="6" spans="1:5" ht="12.75">
      <c r="A6" s="10">
        <v>2000</v>
      </c>
      <c r="B6" s="6">
        <v>0</v>
      </c>
      <c r="C6" s="38">
        <v>0</v>
      </c>
      <c r="D6" s="6">
        <v>0</v>
      </c>
      <c r="E6" s="38">
        <v>66.45</v>
      </c>
    </row>
    <row r="7" spans="1:5" ht="12.75">
      <c r="A7" s="10">
        <v>2001</v>
      </c>
      <c r="B7" s="6">
        <v>0</v>
      </c>
      <c r="C7" s="38">
        <v>0</v>
      </c>
      <c r="D7" s="6">
        <v>0</v>
      </c>
      <c r="E7" s="38">
        <v>0</v>
      </c>
    </row>
    <row r="8" spans="1:5" ht="12.75">
      <c r="A8" s="10">
        <v>2002</v>
      </c>
      <c r="B8" s="6">
        <v>0</v>
      </c>
      <c r="C8" s="38">
        <v>0</v>
      </c>
      <c r="D8" s="6">
        <v>0</v>
      </c>
      <c r="E8" s="38">
        <v>55.98</v>
      </c>
    </row>
    <row r="9" spans="1:5" ht="12.75">
      <c r="A9" s="10">
        <v>2003</v>
      </c>
      <c r="B9" s="36">
        <v>15.73</v>
      </c>
      <c r="C9" s="38">
        <v>0</v>
      </c>
      <c r="D9" s="36">
        <v>139.14</v>
      </c>
      <c r="E9" s="38">
        <v>0</v>
      </c>
    </row>
    <row r="10" spans="1:5" ht="12.75">
      <c r="A10" s="10">
        <v>2004</v>
      </c>
      <c r="B10" s="36">
        <v>749.34</v>
      </c>
      <c r="C10" s="38">
        <v>2064.4</v>
      </c>
      <c r="D10" s="36">
        <v>1172.89</v>
      </c>
      <c r="E10" s="38">
        <v>3559.84</v>
      </c>
    </row>
    <row r="11" spans="1:5" ht="12.75">
      <c r="A11" s="10">
        <v>2005</v>
      </c>
      <c r="B11" s="36">
        <v>15.73</v>
      </c>
      <c r="C11" s="38">
        <v>2860.81</v>
      </c>
      <c r="D11" s="36">
        <v>26.53</v>
      </c>
      <c r="E11" s="38">
        <v>3242.96</v>
      </c>
    </row>
    <row r="12" spans="1:5" ht="12.75">
      <c r="A12" s="10">
        <v>2006</v>
      </c>
      <c r="B12" s="36">
        <v>494.17</v>
      </c>
      <c r="C12" s="38">
        <v>3710.65</v>
      </c>
      <c r="D12" s="36">
        <v>1154.16</v>
      </c>
      <c r="E12" s="38">
        <v>17608.76</v>
      </c>
    </row>
    <row r="13" spans="1:5" ht="12.75">
      <c r="A13" s="10">
        <v>2007</v>
      </c>
      <c r="B13" s="36">
        <v>229.24</v>
      </c>
      <c r="C13" s="38">
        <v>275.03</v>
      </c>
      <c r="D13" s="36">
        <v>757.08</v>
      </c>
      <c r="E13" s="38">
        <v>296.73</v>
      </c>
    </row>
    <row r="14" spans="1:5" ht="12.75">
      <c r="A14" s="10">
        <v>2008</v>
      </c>
      <c r="B14" s="36">
        <v>37.8</v>
      </c>
      <c r="C14" s="38">
        <v>0</v>
      </c>
      <c r="D14" s="36">
        <v>37.8</v>
      </c>
      <c r="E14" s="38">
        <v>0</v>
      </c>
    </row>
    <row r="15" spans="1:5" ht="12.75">
      <c r="A15" s="10" t="s">
        <v>113</v>
      </c>
      <c r="B15" s="6"/>
      <c r="C15" s="38"/>
      <c r="D15" s="6"/>
      <c r="E15" s="38"/>
    </row>
    <row r="16" spans="1:5" ht="12.75">
      <c r="A16" s="39" t="s">
        <v>114</v>
      </c>
      <c r="B16" s="40">
        <f>SUM(B5:B15)</f>
        <v>1611.78</v>
      </c>
      <c r="C16" s="41">
        <f>SUM(C5:C15)</f>
        <v>8910.890000000001</v>
      </c>
      <c r="D16" s="40">
        <v>3357.37</v>
      </c>
      <c r="E16" s="41">
        <f>SUM(E5:E15)</f>
        <v>24830.719999999998</v>
      </c>
    </row>
    <row r="17" spans="3:7" s="1" customFormat="1" ht="12.75">
      <c r="C17"/>
      <c r="D17"/>
      <c r="E17"/>
      <c r="F17" s="1" t="s">
        <v>5</v>
      </c>
      <c r="G17" s="1" t="s">
        <v>6</v>
      </c>
    </row>
    <row r="18" ht="12.75">
      <c r="A18" s="2" t="s">
        <v>112</v>
      </c>
    </row>
    <row r="19" spans="2:5" ht="12.75">
      <c r="B19" s="40"/>
      <c r="C19" s="2"/>
      <c r="D19" s="2"/>
      <c r="E19" s="2" t="s">
        <v>4</v>
      </c>
    </row>
    <row r="20" spans="1:5" ht="12.75">
      <c r="A20" s="2" t="s">
        <v>110</v>
      </c>
      <c r="B20" s="53">
        <v>0</v>
      </c>
      <c r="C20" s="6">
        <v>313.46</v>
      </c>
      <c r="D20">
        <v>0</v>
      </c>
      <c r="E20" s="6">
        <v>333.46</v>
      </c>
    </row>
    <row r="21" spans="1:5" ht="12.75">
      <c r="A21" s="10">
        <v>2000</v>
      </c>
      <c r="B21" s="6">
        <v>75.74</v>
      </c>
      <c r="C21" s="6">
        <v>0</v>
      </c>
      <c r="D21" s="6">
        <v>115.74</v>
      </c>
      <c r="E21" s="6">
        <v>0</v>
      </c>
    </row>
    <row r="22" spans="1:5" ht="12.75">
      <c r="A22" s="10">
        <v>2001</v>
      </c>
      <c r="B22" s="6">
        <v>695.94</v>
      </c>
      <c r="C22" s="6">
        <v>79.4</v>
      </c>
      <c r="D22" s="6">
        <v>768.33</v>
      </c>
      <c r="E22" s="6">
        <v>79.4</v>
      </c>
    </row>
    <row r="23" spans="1:5" ht="12.75">
      <c r="A23" s="10">
        <v>2002</v>
      </c>
      <c r="B23" s="36">
        <v>0</v>
      </c>
      <c r="C23" s="42">
        <v>0</v>
      </c>
      <c r="D23" s="36">
        <v>0</v>
      </c>
      <c r="E23" s="42">
        <v>0</v>
      </c>
    </row>
    <row r="24" spans="1:5" ht="12.75">
      <c r="A24" s="10">
        <v>2003</v>
      </c>
      <c r="B24" s="36">
        <v>20</v>
      </c>
      <c r="C24" s="6">
        <v>40</v>
      </c>
      <c r="D24" s="36">
        <v>548.13</v>
      </c>
      <c r="E24" s="6">
        <v>439.56</v>
      </c>
    </row>
    <row r="25" spans="1:5" ht="12.75">
      <c r="A25" s="10">
        <v>2004</v>
      </c>
      <c r="B25" s="43">
        <v>724.21</v>
      </c>
      <c r="C25" s="6">
        <v>106.91</v>
      </c>
      <c r="D25" s="43">
        <v>1497.01</v>
      </c>
      <c r="E25" s="6">
        <v>429.87</v>
      </c>
    </row>
    <row r="26" spans="1:5" ht="12.75">
      <c r="A26" s="10">
        <v>2005</v>
      </c>
      <c r="B26" s="43">
        <v>738.32</v>
      </c>
      <c r="C26" s="6">
        <v>160</v>
      </c>
      <c r="D26" s="43">
        <v>903.32</v>
      </c>
      <c r="E26" s="6">
        <v>326.5</v>
      </c>
    </row>
    <row r="27" spans="1:5" ht="12.75">
      <c r="A27" s="10">
        <v>2006</v>
      </c>
      <c r="B27" s="6">
        <v>1462.49</v>
      </c>
      <c r="C27" s="6">
        <v>1039.55</v>
      </c>
      <c r="D27" s="6">
        <v>1928.49</v>
      </c>
      <c r="E27" s="6">
        <v>2821.57</v>
      </c>
    </row>
    <row r="28" spans="1:5" ht="12.75">
      <c r="A28" s="10">
        <v>2007</v>
      </c>
      <c r="B28" s="6">
        <v>1312.96</v>
      </c>
      <c r="C28" s="43">
        <v>252.4</v>
      </c>
      <c r="D28" s="6">
        <v>1842.42</v>
      </c>
      <c r="E28" s="43">
        <v>452.4</v>
      </c>
    </row>
    <row r="29" spans="1:5" ht="12.75">
      <c r="A29" s="10">
        <v>2008</v>
      </c>
      <c r="B29" s="6">
        <v>60</v>
      </c>
      <c r="C29" s="43">
        <v>0</v>
      </c>
      <c r="D29" s="6">
        <v>100</v>
      </c>
      <c r="E29" s="43">
        <v>0</v>
      </c>
    </row>
    <row r="30" spans="1:5" ht="12.75">
      <c r="A30" s="10" t="s">
        <v>113</v>
      </c>
      <c r="B30" s="6"/>
      <c r="C30" s="6"/>
      <c r="D30" s="6"/>
      <c r="E30" s="6"/>
    </row>
    <row r="31" spans="1:5" ht="12.75">
      <c r="A31" s="10" t="s">
        <v>114</v>
      </c>
      <c r="B31" s="40">
        <v>5089.66</v>
      </c>
      <c r="C31" s="40">
        <v>1991.72</v>
      </c>
      <c r="D31" s="40">
        <v>7703.44</v>
      </c>
      <c r="E31" s="40">
        <f>SUM(E20:E30)</f>
        <v>4882.76</v>
      </c>
    </row>
  </sheetData>
  <printOptions gridLines="1"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workbookViewId="0" topLeftCell="A1">
      <selection activeCell="F1" sqref="F1"/>
    </sheetView>
  </sheetViews>
  <sheetFormatPr defaultColWidth="9.140625" defaultRowHeight="12.75"/>
  <cols>
    <col min="1" max="1" width="42.57421875" style="1" bestFit="1" customWidth="1"/>
    <col min="2" max="2" width="10.8515625" style="0" bestFit="1" customWidth="1"/>
    <col min="3" max="3" width="20.00390625" style="0" bestFit="1" customWidth="1"/>
    <col min="4" max="4" width="5.00390625" style="0" bestFit="1" customWidth="1"/>
    <col min="5" max="5" width="8.8515625" style="0" bestFit="1" customWidth="1"/>
    <col min="6" max="6" width="17.28125" style="0" bestFit="1" customWidth="1"/>
    <col min="7" max="7" width="12.140625" style="0" bestFit="1" customWidth="1"/>
  </cols>
  <sheetData>
    <row r="1" spans="1:3" ht="12.75">
      <c r="A1" s="2" t="s">
        <v>0</v>
      </c>
      <c r="B1" t="s">
        <v>197</v>
      </c>
      <c r="C1">
        <v>2009</v>
      </c>
    </row>
    <row r="2" spans="1:7" s="1" customFormat="1" ht="12.75">
      <c r="A2" s="2"/>
      <c r="B2" s="2" t="s">
        <v>1</v>
      </c>
      <c r="C2" s="2" t="s">
        <v>2</v>
      </c>
      <c r="D2" s="2" t="s">
        <v>3</v>
      </c>
      <c r="E2" s="2" t="s">
        <v>4</v>
      </c>
      <c r="F2" s="1" t="s">
        <v>5</v>
      </c>
      <c r="G2" s="1" t="s">
        <v>6</v>
      </c>
    </row>
    <row r="3" ht="12.75">
      <c r="A3" s="2" t="s">
        <v>125</v>
      </c>
    </row>
    <row r="4" ht="12.75">
      <c r="A4" s="2"/>
    </row>
    <row r="5" spans="1:7" ht="12.75">
      <c r="A5" s="2" t="s">
        <v>126</v>
      </c>
      <c r="B5" s="34">
        <v>8</v>
      </c>
      <c r="C5" s="34">
        <v>7</v>
      </c>
      <c r="D5" s="34">
        <f>B5+'[2]Jan Crime'!D5</f>
        <v>26</v>
      </c>
      <c r="E5" s="34">
        <f>C5+'[2]Jan Crime'!E5</f>
        <v>18</v>
      </c>
      <c r="F5" s="4">
        <f>(B5-C5)/C5</f>
        <v>0.14285714285714285</v>
      </c>
      <c r="G5" s="4">
        <f>(D5-E5)/E5</f>
        <v>0.4444444444444444</v>
      </c>
    </row>
    <row r="6" spans="1:7" ht="12.75">
      <c r="A6" s="2" t="s">
        <v>127</v>
      </c>
      <c r="B6" s="34">
        <v>97</v>
      </c>
      <c r="C6" s="34">
        <v>98</v>
      </c>
      <c r="D6" s="34">
        <f>B6+'[2]Jan Crime'!D6</f>
        <v>199</v>
      </c>
      <c r="E6" s="34">
        <f>C6+'[2]Jan Crime'!E6</f>
        <v>199</v>
      </c>
      <c r="F6" s="4">
        <f aca="true" t="shared" si="0" ref="F6:F50">(B6-C6)/C6</f>
        <v>-0.01020408163265306</v>
      </c>
      <c r="G6" s="4">
        <f aca="true" t="shared" si="1" ref="G6:G50">(D6-E6)/E6</f>
        <v>0</v>
      </c>
    </row>
    <row r="7" spans="1:7" ht="12.75">
      <c r="A7" s="2" t="s">
        <v>20</v>
      </c>
      <c r="B7" s="34">
        <v>387</v>
      </c>
      <c r="C7" s="34">
        <v>456</v>
      </c>
      <c r="D7" s="34">
        <f>B7+'[2]Jan Crime'!D7</f>
        <v>834</v>
      </c>
      <c r="E7" s="34">
        <f>C7+'[2]Jan Crime'!E7</f>
        <v>950</v>
      </c>
      <c r="F7" s="4">
        <f t="shared" si="0"/>
        <v>-0.1513157894736842</v>
      </c>
      <c r="G7" s="4">
        <f t="shared" si="1"/>
        <v>-0.12210526315789473</v>
      </c>
    </row>
    <row r="8" spans="1:7" ht="12.75">
      <c r="A8" s="2" t="s">
        <v>7</v>
      </c>
      <c r="B8" s="34">
        <v>1</v>
      </c>
      <c r="C8" s="34">
        <v>0</v>
      </c>
      <c r="D8" s="34">
        <f>B8+'[2]Jan Crime'!D8</f>
        <v>1</v>
      </c>
      <c r="E8" s="34">
        <f>C8+'[2]Jan Crime'!E8</f>
        <v>3</v>
      </c>
      <c r="F8" s="4"/>
      <c r="G8" s="4">
        <f t="shared" si="1"/>
        <v>-0.6666666666666666</v>
      </c>
    </row>
    <row r="9" spans="1:7" ht="12.75">
      <c r="A9" s="2" t="s">
        <v>14</v>
      </c>
      <c r="B9" s="34">
        <v>8</v>
      </c>
      <c r="C9" s="34">
        <v>8</v>
      </c>
      <c r="D9" s="34">
        <f>B9+'[2]Jan Crime'!D9</f>
        <v>15</v>
      </c>
      <c r="E9" s="34">
        <f>C9+'[2]Jan Crime'!E9</f>
        <v>19</v>
      </c>
      <c r="F9" s="4">
        <f t="shared" si="0"/>
        <v>0</v>
      </c>
      <c r="G9" s="4">
        <f t="shared" si="1"/>
        <v>-0.21052631578947367</v>
      </c>
    </row>
    <row r="10" spans="1:7" ht="12.75">
      <c r="A10" s="2" t="s">
        <v>185</v>
      </c>
      <c r="B10" s="34">
        <v>0</v>
      </c>
      <c r="C10" s="34">
        <v>0</v>
      </c>
      <c r="D10" s="34">
        <f>B10+'[2]Jan Crime'!D10</f>
        <v>0</v>
      </c>
      <c r="E10" s="34">
        <f>C10+'[2]Jan Crime'!E10</f>
        <v>0</v>
      </c>
      <c r="F10" s="4"/>
      <c r="G10" s="4"/>
    </row>
    <row r="11" spans="1:7" ht="12.75">
      <c r="A11" s="2" t="s">
        <v>128</v>
      </c>
      <c r="B11" s="34">
        <v>77</v>
      </c>
      <c r="C11" s="34">
        <v>80</v>
      </c>
      <c r="D11" s="34">
        <f>B11+'[2]Jan Crime'!D11</f>
        <v>211</v>
      </c>
      <c r="E11" s="34">
        <f>C11+'[2]Jan Crime'!E11</f>
        <v>161</v>
      </c>
      <c r="F11" s="4">
        <f t="shared" si="0"/>
        <v>-0.0375</v>
      </c>
      <c r="G11" s="4">
        <f t="shared" si="1"/>
        <v>0.3105590062111801</v>
      </c>
    </row>
    <row r="12" spans="1:7" ht="12.75">
      <c r="A12" s="2" t="s">
        <v>129</v>
      </c>
      <c r="B12" s="34">
        <v>23</v>
      </c>
      <c r="C12" s="34">
        <v>12</v>
      </c>
      <c r="D12" s="34">
        <f>B12+'[2]Jan Crime'!D12</f>
        <v>36</v>
      </c>
      <c r="E12" s="34">
        <f>C12+'[2]Jan Crime'!E12</f>
        <v>30</v>
      </c>
      <c r="F12" s="4">
        <f t="shared" si="0"/>
        <v>0.9166666666666666</v>
      </c>
      <c r="G12" s="4">
        <f t="shared" si="1"/>
        <v>0.2</v>
      </c>
    </row>
    <row r="13" spans="1:7" ht="12.75">
      <c r="A13" s="2" t="s">
        <v>130</v>
      </c>
      <c r="B13" s="34">
        <v>9</v>
      </c>
      <c r="C13" s="34">
        <v>11</v>
      </c>
      <c r="D13" s="34">
        <f>B13+'[2]Jan Crime'!D13</f>
        <v>17</v>
      </c>
      <c r="E13" s="34">
        <f>C13+'[2]Jan Crime'!E13</f>
        <v>30</v>
      </c>
      <c r="F13" s="4">
        <f t="shared" si="0"/>
        <v>-0.18181818181818182</v>
      </c>
      <c r="G13" s="4">
        <f t="shared" si="1"/>
        <v>-0.43333333333333335</v>
      </c>
    </row>
    <row r="14" spans="1:7" ht="12.75">
      <c r="A14" s="2" t="s">
        <v>15</v>
      </c>
      <c r="B14" s="34">
        <v>0</v>
      </c>
      <c r="C14" s="34">
        <v>0</v>
      </c>
      <c r="D14" s="34">
        <f>B14+'[2]Jan Crime'!D14</f>
        <v>0</v>
      </c>
      <c r="E14" s="34">
        <f>C14+'[2]Jan Crime'!E14</f>
        <v>0</v>
      </c>
      <c r="F14" s="4"/>
      <c r="G14" s="4"/>
    </row>
    <row r="15" spans="1:7" ht="12.75">
      <c r="A15" s="2" t="s">
        <v>131</v>
      </c>
      <c r="B15" s="34">
        <v>68</v>
      </c>
      <c r="C15" s="34">
        <v>75</v>
      </c>
      <c r="D15" s="34">
        <f>B15+'[2]Jan Crime'!D15</f>
        <v>154</v>
      </c>
      <c r="E15" s="34">
        <f>C15+'[2]Jan Crime'!E15</f>
        <v>163</v>
      </c>
      <c r="F15" s="4">
        <f t="shared" si="0"/>
        <v>-0.09333333333333334</v>
      </c>
      <c r="G15" s="4">
        <f t="shared" si="1"/>
        <v>-0.05521472392638037</v>
      </c>
    </row>
    <row r="16" spans="1:7" ht="12.75">
      <c r="A16" s="2" t="s">
        <v>16</v>
      </c>
      <c r="B16" s="34">
        <v>10</v>
      </c>
      <c r="C16" s="34">
        <v>15</v>
      </c>
      <c r="D16" s="34">
        <f>B16+'[2]Jan Crime'!D16</f>
        <v>20</v>
      </c>
      <c r="E16" s="34">
        <f>C16+'[2]Jan Crime'!E16</f>
        <v>44</v>
      </c>
      <c r="F16" s="4">
        <f t="shared" si="0"/>
        <v>-0.3333333333333333</v>
      </c>
      <c r="G16" s="4">
        <f t="shared" si="1"/>
        <v>-0.5454545454545454</v>
      </c>
    </row>
    <row r="17" spans="1:7" ht="12.75">
      <c r="A17" s="2" t="s">
        <v>132</v>
      </c>
      <c r="B17" s="34">
        <v>25</v>
      </c>
      <c r="C17" s="34">
        <v>45</v>
      </c>
      <c r="D17" s="34">
        <f>B17+'[2]Jan Crime'!D17</f>
        <v>55</v>
      </c>
      <c r="E17" s="34">
        <f>C17+'[2]Jan Crime'!E17</f>
        <v>93</v>
      </c>
      <c r="F17" s="4">
        <f t="shared" si="0"/>
        <v>-0.4444444444444444</v>
      </c>
      <c r="G17" s="4">
        <f t="shared" si="1"/>
        <v>-0.40860215053763443</v>
      </c>
    </row>
    <row r="18" spans="1:7" ht="12.75">
      <c r="A18" s="2" t="s">
        <v>133</v>
      </c>
      <c r="B18" s="34">
        <v>11</v>
      </c>
      <c r="C18" s="34">
        <v>11</v>
      </c>
      <c r="D18" s="34">
        <f>B18+'[2]Jan Crime'!D18</f>
        <v>12</v>
      </c>
      <c r="E18" s="34">
        <f>C18+'[2]Jan Crime'!E18</f>
        <v>17</v>
      </c>
      <c r="F18" s="4">
        <f t="shared" si="0"/>
        <v>0</v>
      </c>
      <c r="G18" s="4">
        <f t="shared" si="1"/>
        <v>-0.29411764705882354</v>
      </c>
    </row>
    <row r="19" spans="1:7" ht="12.75">
      <c r="A19" s="2" t="s">
        <v>134</v>
      </c>
      <c r="B19" s="34">
        <v>53</v>
      </c>
      <c r="C19" s="34">
        <v>53</v>
      </c>
      <c r="D19" s="34">
        <f>B19+'[2]Jan Crime'!D19</f>
        <v>91</v>
      </c>
      <c r="E19" s="34">
        <f>C19+'[2]Jan Crime'!E19</f>
        <v>97</v>
      </c>
      <c r="F19" s="4">
        <f t="shared" si="0"/>
        <v>0</v>
      </c>
      <c r="G19" s="4">
        <f t="shared" si="1"/>
        <v>-0.061855670103092786</v>
      </c>
    </row>
    <row r="20" spans="1:7" ht="12.75">
      <c r="A20" s="2" t="s">
        <v>135</v>
      </c>
      <c r="B20" s="34">
        <v>30</v>
      </c>
      <c r="C20" s="34">
        <v>34</v>
      </c>
      <c r="D20" s="34">
        <f>B20+'[2]Jan Crime'!D20</f>
        <v>55</v>
      </c>
      <c r="E20" s="34">
        <f>C20+'[2]Jan Crime'!E20</f>
        <v>56</v>
      </c>
      <c r="F20" s="4">
        <f t="shared" si="0"/>
        <v>-0.11764705882352941</v>
      </c>
      <c r="G20" s="4">
        <f t="shared" si="1"/>
        <v>-0.017857142857142856</v>
      </c>
    </row>
    <row r="21" spans="1:7" ht="12.75">
      <c r="A21" s="2" t="s">
        <v>136</v>
      </c>
      <c r="B21" s="34">
        <v>5</v>
      </c>
      <c r="C21" s="34">
        <v>6</v>
      </c>
      <c r="D21" s="34">
        <f>B21+'[2]Jan Crime'!D21</f>
        <v>13</v>
      </c>
      <c r="E21" s="34">
        <f>C21+'[2]Jan Crime'!E21</f>
        <v>14</v>
      </c>
      <c r="F21" s="4">
        <f t="shared" si="0"/>
        <v>-0.16666666666666666</v>
      </c>
      <c r="G21" s="4">
        <f t="shared" si="1"/>
        <v>-0.07142857142857142</v>
      </c>
    </row>
    <row r="22" spans="1:7" ht="12.75">
      <c r="A22" s="2" t="s">
        <v>137</v>
      </c>
      <c r="B22" s="34">
        <v>1</v>
      </c>
      <c r="C22" s="34">
        <v>0</v>
      </c>
      <c r="D22" s="34">
        <f>B22+'[2]Jan Crime'!D22</f>
        <v>1</v>
      </c>
      <c r="E22" s="34">
        <f>C22+'[2]Jan Crime'!E22</f>
        <v>1</v>
      </c>
      <c r="F22" s="4"/>
      <c r="G22" s="4">
        <f t="shared" si="1"/>
        <v>0</v>
      </c>
    </row>
    <row r="23" spans="1:7" ht="12.75">
      <c r="A23" s="2" t="s">
        <v>138</v>
      </c>
      <c r="B23" s="34">
        <v>4</v>
      </c>
      <c r="C23" s="34">
        <v>2</v>
      </c>
      <c r="D23" s="34">
        <f>B23+'[2]Jan Crime'!D23</f>
        <v>5</v>
      </c>
      <c r="E23" s="34">
        <f>C23+'[2]Jan Crime'!E23</f>
        <v>6</v>
      </c>
      <c r="F23" s="4">
        <f t="shared" si="0"/>
        <v>1</v>
      </c>
      <c r="G23" s="4">
        <f t="shared" si="1"/>
        <v>-0.16666666666666666</v>
      </c>
    </row>
    <row r="24" spans="1:7" ht="12.75">
      <c r="A24" s="2" t="s">
        <v>139</v>
      </c>
      <c r="B24" s="34">
        <v>0</v>
      </c>
      <c r="C24" s="34">
        <v>0</v>
      </c>
      <c r="D24" s="34">
        <f>B24+'[2]Jan Crime'!D24</f>
        <v>0</v>
      </c>
      <c r="E24" s="34">
        <f>C24+'[2]Jan Crime'!E24</f>
        <v>1</v>
      </c>
      <c r="F24" s="4"/>
      <c r="G24" s="4">
        <f t="shared" si="1"/>
        <v>-1</v>
      </c>
    </row>
    <row r="25" spans="1:7" ht="12.75">
      <c r="A25" s="2" t="s">
        <v>156</v>
      </c>
      <c r="B25" s="34">
        <v>0</v>
      </c>
      <c r="C25" s="34">
        <v>0</v>
      </c>
      <c r="D25" s="34">
        <f>B25+'[2]Jan Crime'!D25</f>
        <v>0</v>
      </c>
      <c r="E25" s="34">
        <f>C25+'[2]Jan Crime'!E25</f>
        <v>0</v>
      </c>
      <c r="F25" s="4"/>
      <c r="G25" s="4"/>
    </row>
    <row r="26" spans="1:7" ht="12.75">
      <c r="A26" s="2" t="s">
        <v>140</v>
      </c>
      <c r="B26" s="34">
        <v>0</v>
      </c>
      <c r="C26" s="34">
        <v>0</v>
      </c>
      <c r="D26" s="34">
        <f>B26+'[2]Jan Crime'!D26</f>
        <v>0</v>
      </c>
      <c r="E26" s="34">
        <f>C26+'[2]Jan Crime'!E26</f>
        <v>0</v>
      </c>
      <c r="F26" s="4"/>
      <c r="G26" s="4"/>
    </row>
    <row r="27" spans="1:7" ht="12.75">
      <c r="A27" s="2" t="s">
        <v>157</v>
      </c>
      <c r="B27" s="34">
        <v>0</v>
      </c>
      <c r="C27" s="34">
        <v>0</v>
      </c>
      <c r="D27" s="34">
        <f>B27+'[2]Jan Crime'!D27</f>
        <v>0</v>
      </c>
      <c r="E27" s="34">
        <f>C27+'[2]Jan Crime'!E27</f>
        <v>0</v>
      </c>
      <c r="F27" s="4"/>
      <c r="G27" s="4"/>
    </row>
    <row r="28" spans="1:7" ht="12.75">
      <c r="A28" s="2" t="s">
        <v>141</v>
      </c>
      <c r="B28" s="34">
        <v>37</v>
      </c>
      <c r="C28" s="34">
        <v>59</v>
      </c>
      <c r="D28" s="34">
        <f>B28+'[2]Jan Crime'!D28</f>
        <v>93</v>
      </c>
      <c r="E28" s="34">
        <f>C28+'[2]Jan Crime'!E28</f>
        <v>138</v>
      </c>
      <c r="F28" s="4">
        <f t="shared" si="0"/>
        <v>-0.3728813559322034</v>
      </c>
      <c r="G28" s="4">
        <f t="shared" si="1"/>
        <v>-0.32608695652173914</v>
      </c>
    </row>
    <row r="29" spans="1:7" ht="12.75">
      <c r="A29" s="2" t="s">
        <v>160</v>
      </c>
      <c r="B29" s="34">
        <v>0</v>
      </c>
      <c r="C29" s="34">
        <v>0</v>
      </c>
      <c r="D29" s="34">
        <f>B29+'[2]Jan Crime'!D29</f>
        <v>0</v>
      </c>
      <c r="E29" s="34">
        <f>C29+'[2]Jan Crime'!E29</f>
        <v>0</v>
      </c>
      <c r="F29" s="4"/>
      <c r="G29" s="4"/>
    </row>
    <row r="30" spans="1:7" ht="12.75">
      <c r="A30" s="2" t="s">
        <v>8</v>
      </c>
      <c r="B30" s="34">
        <v>0</v>
      </c>
      <c r="C30" s="34">
        <v>0</v>
      </c>
      <c r="D30" s="34">
        <f>B30+'[2]Jan Crime'!D30</f>
        <v>0</v>
      </c>
      <c r="E30" s="34">
        <f>C30+'[2]Jan Crime'!E30</f>
        <v>1</v>
      </c>
      <c r="F30" s="4"/>
      <c r="G30" s="4">
        <f t="shared" si="1"/>
        <v>-1</v>
      </c>
    </row>
    <row r="31" spans="1:7" ht="12.75">
      <c r="A31" s="2" t="s">
        <v>18</v>
      </c>
      <c r="B31" s="34">
        <v>1</v>
      </c>
      <c r="C31" s="34">
        <v>3</v>
      </c>
      <c r="D31" s="34">
        <f>B31+'[2]Jan Crime'!D31</f>
        <v>2</v>
      </c>
      <c r="E31" s="34">
        <f>C31+'[2]Jan Crime'!E31</f>
        <v>5</v>
      </c>
      <c r="F31" s="4">
        <f t="shared" si="0"/>
        <v>-0.6666666666666666</v>
      </c>
      <c r="G31" s="4">
        <f t="shared" si="1"/>
        <v>-0.6</v>
      </c>
    </row>
    <row r="32" spans="1:18" s="1" customFormat="1" ht="12.75">
      <c r="A32" s="2" t="s">
        <v>9</v>
      </c>
      <c r="B32" s="34">
        <v>4</v>
      </c>
      <c r="C32" s="34">
        <v>4</v>
      </c>
      <c r="D32" s="34">
        <f>B32+'[2]Jan Crime'!D32</f>
        <v>14</v>
      </c>
      <c r="E32" s="34">
        <f>C32+'[2]Jan Crime'!E32</f>
        <v>13</v>
      </c>
      <c r="F32" s="4">
        <f t="shared" si="0"/>
        <v>0</v>
      </c>
      <c r="G32" s="4">
        <f t="shared" si="1"/>
        <v>0.07692307692307693</v>
      </c>
      <c r="H32"/>
      <c r="I32"/>
      <c r="J32"/>
      <c r="K32"/>
      <c r="L32"/>
      <c r="M32"/>
      <c r="N32"/>
      <c r="O32"/>
      <c r="P32"/>
      <c r="Q32"/>
      <c r="R32"/>
    </row>
    <row r="33" spans="1:7" ht="12.75">
      <c r="A33" s="2" t="s">
        <v>142</v>
      </c>
      <c r="B33" s="34">
        <v>0</v>
      </c>
      <c r="C33" s="34">
        <v>0</v>
      </c>
      <c r="D33" s="34">
        <f>B33+'[2]Jan Crime'!D33</f>
        <v>0</v>
      </c>
      <c r="E33" s="34">
        <f>C33+'[2]Jan Crime'!E33</f>
        <v>0</v>
      </c>
      <c r="F33" s="4"/>
      <c r="G33" s="4"/>
    </row>
    <row r="34" spans="1:7" ht="12.75">
      <c r="A34" s="2" t="s">
        <v>143</v>
      </c>
      <c r="B34" s="34">
        <v>0</v>
      </c>
      <c r="C34" s="34">
        <v>0</v>
      </c>
      <c r="D34" s="34">
        <f>B34+'[2]Jan Crime'!D34</f>
        <v>0</v>
      </c>
      <c r="E34" s="34">
        <f>C34+'[2]Jan Crime'!E34</f>
        <v>0</v>
      </c>
      <c r="F34" s="4"/>
      <c r="G34" s="4"/>
    </row>
    <row r="35" spans="1:7" ht="12.75">
      <c r="A35" s="2" t="s">
        <v>144</v>
      </c>
      <c r="B35" s="34">
        <v>0</v>
      </c>
      <c r="C35" s="34">
        <v>1</v>
      </c>
      <c r="D35" s="34">
        <f>B35+'[2]Jan Crime'!D35</f>
        <v>0</v>
      </c>
      <c r="E35" s="34">
        <f>C35+'[2]Jan Crime'!E35</f>
        <v>1</v>
      </c>
      <c r="F35" s="4">
        <f t="shared" si="0"/>
        <v>-1</v>
      </c>
      <c r="G35" s="4">
        <f t="shared" si="1"/>
        <v>-1</v>
      </c>
    </row>
    <row r="36" spans="1:7" ht="12.75">
      <c r="A36" s="2" t="s">
        <v>145</v>
      </c>
      <c r="B36" s="34">
        <v>0</v>
      </c>
      <c r="C36" s="34">
        <v>2</v>
      </c>
      <c r="D36" s="34">
        <f>B36+'[2]Jan Crime'!D36</f>
        <v>1</v>
      </c>
      <c r="E36" s="34">
        <f>C36+'[2]Jan Crime'!E36</f>
        <v>2</v>
      </c>
      <c r="F36" s="4">
        <f t="shared" si="0"/>
        <v>-1</v>
      </c>
      <c r="G36" s="4">
        <f t="shared" si="1"/>
        <v>-0.5</v>
      </c>
    </row>
    <row r="37" spans="1:7" ht="12.75">
      <c r="A37" s="2" t="s">
        <v>10</v>
      </c>
      <c r="B37" s="34">
        <v>0</v>
      </c>
      <c r="C37" s="34">
        <v>0</v>
      </c>
      <c r="D37" s="34">
        <f>B37+'[2]Jan Crime'!D37</f>
        <v>0</v>
      </c>
      <c r="E37" s="34">
        <f>C37+'[2]Jan Crime'!E37</f>
        <v>0</v>
      </c>
      <c r="F37" s="4"/>
      <c r="G37" s="4"/>
    </row>
    <row r="38" spans="1:7" ht="12.75">
      <c r="A38" s="2" t="s">
        <v>146</v>
      </c>
      <c r="B38" s="34">
        <v>1</v>
      </c>
      <c r="C38" s="34">
        <v>1</v>
      </c>
      <c r="D38" s="34">
        <f>B38+'[2]Jan Crime'!D38</f>
        <v>2</v>
      </c>
      <c r="E38" s="34">
        <f>C38+'[2]Jan Crime'!E38</f>
        <v>3</v>
      </c>
      <c r="F38" s="4">
        <f t="shared" si="0"/>
        <v>0</v>
      </c>
      <c r="G38" s="4">
        <f t="shared" si="1"/>
        <v>-0.3333333333333333</v>
      </c>
    </row>
    <row r="39" spans="1:7" ht="12.75">
      <c r="A39" s="2" t="s">
        <v>11</v>
      </c>
      <c r="B39" s="34">
        <v>3</v>
      </c>
      <c r="C39" s="34">
        <v>5</v>
      </c>
      <c r="D39" s="34">
        <f>B39+'[2]Jan Crime'!D39</f>
        <v>13</v>
      </c>
      <c r="E39" s="34">
        <f>C39+'[2]Jan Crime'!E39</f>
        <v>12</v>
      </c>
      <c r="F39" s="4">
        <f t="shared" si="0"/>
        <v>-0.4</v>
      </c>
      <c r="G39" s="4">
        <f t="shared" si="1"/>
        <v>0.08333333333333333</v>
      </c>
    </row>
    <row r="40" spans="1:7" ht="12.75">
      <c r="A40" s="2" t="s">
        <v>19</v>
      </c>
      <c r="B40" s="34">
        <v>11</v>
      </c>
      <c r="C40" s="34">
        <v>11</v>
      </c>
      <c r="D40" s="34">
        <f>B40+'[2]Jan Crime'!D40</f>
        <v>21</v>
      </c>
      <c r="E40" s="34">
        <f>C40+'[2]Jan Crime'!E40</f>
        <v>20</v>
      </c>
      <c r="F40" s="4">
        <f t="shared" si="0"/>
        <v>0</v>
      </c>
      <c r="G40" s="4">
        <f t="shared" si="1"/>
        <v>0.05</v>
      </c>
    </row>
    <row r="41" spans="1:7" ht="12.75">
      <c r="A41" s="2" t="s">
        <v>147</v>
      </c>
      <c r="B41" s="34">
        <v>1</v>
      </c>
      <c r="C41" s="34">
        <v>1</v>
      </c>
      <c r="D41" s="34">
        <f>B41+'[2]Jan Crime'!D41</f>
        <v>1</v>
      </c>
      <c r="E41" s="34">
        <f>C41+'[2]Jan Crime'!E41</f>
        <v>1</v>
      </c>
      <c r="F41" s="4">
        <f t="shared" si="0"/>
        <v>0</v>
      </c>
      <c r="G41" s="4">
        <f t="shared" si="1"/>
        <v>0</v>
      </c>
    </row>
    <row r="42" spans="1:7" ht="12.75">
      <c r="A42" s="2" t="s">
        <v>148</v>
      </c>
      <c r="B42" s="34">
        <v>34</v>
      </c>
      <c r="C42" s="34">
        <v>37</v>
      </c>
      <c r="D42" s="34">
        <f>B42+'[2]Jan Crime'!D42</f>
        <v>63</v>
      </c>
      <c r="E42" s="34">
        <f>C42+'[2]Jan Crime'!E42</f>
        <v>70</v>
      </c>
      <c r="F42" s="4">
        <f t="shared" si="0"/>
        <v>-0.08108108108108109</v>
      </c>
      <c r="G42" s="4">
        <f t="shared" si="1"/>
        <v>-0.1</v>
      </c>
    </row>
    <row r="43" spans="1:7" ht="12.75">
      <c r="A43" s="2" t="s">
        <v>149</v>
      </c>
      <c r="B43" s="34">
        <v>30</v>
      </c>
      <c r="C43" s="34">
        <v>48</v>
      </c>
      <c r="D43" s="34">
        <f>B43+'[2]Jan Crime'!D43</f>
        <v>63</v>
      </c>
      <c r="E43" s="34">
        <f>C43+'[2]Jan Crime'!E43</f>
        <v>93</v>
      </c>
      <c r="F43" s="4">
        <f t="shared" si="0"/>
        <v>-0.375</v>
      </c>
      <c r="G43" s="4">
        <f t="shared" si="1"/>
        <v>-0.3225806451612903</v>
      </c>
    </row>
    <row r="44" spans="1:7" ht="12.75">
      <c r="A44" s="2" t="s">
        <v>150</v>
      </c>
      <c r="B44" s="34">
        <v>1</v>
      </c>
      <c r="C44" s="34">
        <v>6</v>
      </c>
      <c r="D44" s="34">
        <f>B44+'[2]Jan Crime'!D44</f>
        <v>7</v>
      </c>
      <c r="E44" s="34">
        <f>C44+'[2]Jan Crime'!E44</f>
        <v>10</v>
      </c>
      <c r="F44" s="4">
        <f t="shared" si="0"/>
        <v>-0.8333333333333334</v>
      </c>
      <c r="G44" s="4">
        <f t="shared" si="1"/>
        <v>-0.3</v>
      </c>
    </row>
    <row r="45" spans="1:7" ht="12.75">
      <c r="A45" s="2" t="s">
        <v>151</v>
      </c>
      <c r="B45" s="34">
        <v>42</v>
      </c>
      <c r="C45" s="34">
        <v>45</v>
      </c>
      <c r="D45" s="34">
        <f>B45+'[2]Jan Crime'!D45</f>
        <v>124</v>
      </c>
      <c r="E45" s="34">
        <f>C45+'[2]Jan Crime'!E45</f>
        <v>91</v>
      </c>
      <c r="F45" s="4">
        <f t="shared" si="0"/>
        <v>-0.06666666666666667</v>
      </c>
      <c r="G45" s="4">
        <f t="shared" si="1"/>
        <v>0.3626373626373626</v>
      </c>
    </row>
    <row r="46" spans="1:7" ht="12.75">
      <c r="A46" s="2" t="s">
        <v>158</v>
      </c>
      <c r="B46" s="34">
        <v>0</v>
      </c>
      <c r="C46" s="34">
        <v>0</v>
      </c>
      <c r="D46" s="34">
        <f>B46+'[2]Jan Crime'!D46</f>
        <v>0</v>
      </c>
      <c r="E46" s="34">
        <f>C46+'[2]Jan Crime'!E46</f>
        <v>0</v>
      </c>
      <c r="F46" s="4"/>
      <c r="G46" s="4"/>
    </row>
    <row r="47" spans="1:7" ht="12.75">
      <c r="A47" s="2" t="s">
        <v>152</v>
      </c>
      <c r="B47" s="34">
        <v>21</v>
      </c>
      <c r="C47" s="34">
        <v>27</v>
      </c>
      <c r="D47" s="34">
        <f>B47+'[2]Jan Crime'!D47</f>
        <v>44</v>
      </c>
      <c r="E47" s="34">
        <f>C47+'[2]Jan Crime'!E47</f>
        <v>50</v>
      </c>
      <c r="F47" s="4">
        <f t="shared" si="0"/>
        <v>-0.2222222222222222</v>
      </c>
      <c r="G47" s="4">
        <f t="shared" si="1"/>
        <v>-0.12</v>
      </c>
    </row>
    <row r="48" spans="1:7" ht="12.75">
      <c r="A48" s="2" t="s">
        <v>153</v>
      </c>
      <c r="B48" s="34">
        <v>3</v>
      </c>
      <c r="C48" s="34">
        <v>4</v>
      </c>
      <c r="D48" s="34">
        <f>B48+'[2]Jan Crime'!D48</f>
        <v>12</v>
      </c>
      <c r="E48" s="34">
        <f>C48+'[2]Jan Crime'!E48</f>
        <v>11</v>
      </c>
      <c r="F48" s="4">
        <f t="shared" si="0"/>
        <v>-0.25</v>
      </c>
      <c r="G48" s="4">
        <f t="shared" si="1"/>
        <v>0.09090909090909091</v>
      </c>
    </row>
    <row r="49" spans="1:7" ht="12.75">
      <c r="A49" s="2" t="s">
        <v>155</v>
      </c>
      <c r="B49" s="34">
        <v>15</v>
      </c>
      <c r="C49" s="34">
        <v>16</v>
      </c>
      <c r="D49" s="34">
        <f>B49+'[2]Jan Crime'!D49</f>
        <v>41</v>
      </c>
      <c r="E49" s="34">
        <f>C49+'[2]Jan Crime'!E49</f>
        <v>31</v>
      </c>
      <c r="F49" s="4">
        <f t="shared" si="0"/>
        <v>-0.0625</v>
      </c>
      <c r="G49" s="4">
        <f t="shared" si="1"/>
        <v>0.3225806451612903</v>
      </c>
    </row>
    <row r="50" spans="1:7" ht="12.75">
      <c r="A50" s="2" t="s">
        <v>12</v>
      </c>
      <c r="B50" s="34">
        <v>4</v>
      </c>
      <c r="C50" s="34">
        <v>6</v>
      </c>
      <c r="D50" s="34">
        <f>B50+'[2]Jan Crime'!D50</f>
        <v>10</v>
      </c>
      <c r="E50" s="34">
        <f>C50+'[2]Jan Crime'!E50</f>
        <v>9</v>
      </c>
      <c r="F50" s="4">
        <f t="shared" si="0"/>
        <v>-0.3333333333333333</v>
      </c>
      <c r="G50" s="4">
        <f t="shared" si="1"/>
        <v>0.1111111111111111</v>
      </c>
    </row>
    <row r="51" spans="1:7" ht="12.75">
      <c r="A51" s="2" t="s">
        <v>154</v>
      </c>
      <c r="B51" s="34">
        <v>0</v>
      </c>
      <c r="C51" s="34">
        <v>0</v>
      </c>
      <c r="D51" s="34">
        <f>B51+'[2]Jan Crime'!D51</f>
        <v>0</v>
      </c>
      <c r="E51" s="34">
        <f>C51+'[2]Jan Crime'!E51</f>
        <v>0</v>
      </c>
      <c r="F51" s="4"/>
      <c r="G51" s="4"/>
    </row>
    <row r="52" spans="2:5" ht="12.75">
      <c r="B52" s="34"/>
      <c r="C52" s="34"/>
      <c r="D52" s="34"/>
      <c r="E52" s="34"/>
    </row>
    <row r="53" spans="2:7" ht="12.75">
      <c r="B53" s="34"/>
      <c r="C53" s="34"/>
      <c r="D53" s="34"/>
      <c r="E53" s="34"/>
      <c r="F53" s="1" t="s">
        <v>5</v>
      </c>
      <c r="G53" s="1" t="s">
        <v>6</v>
      </c>
    </row>
    <row r="54" spans="2:7" ht="12.75">
      <c r="B54" s="1" t="s">
        <v>1</v>
      </c>
      <c r="C54" s="1" t="s">
        <v>2</v>
      </c>
      <c r="D54" s="1" t="s">
        <v>3</v>
      </c>
      <c r="E54" s="1" t="s">
        <v>4</v>
      </c>
      <c r="F54" s="4"/>
      <c r="G54" s="4"/>
    </row>
    <row r="55" spans="1:7" ht="12.75">
      <c r="A55" s="2" t="s">
        <v>21</v>
      </c>
      <c r="B55" s="35">
        <f>SUM(B5:B54)</f>
        <v>1025</v>
      </c>
      <c r="C55" s="35">
        <f>SUM(C5:C54)</f>
        <v>1189</v>
      </c>
      <c r="D55" s="34">
        <f>SUM(D5:D51)</f>
        <v>2256</v>
      </c>
      <c r="E55" s="35">
        <f>SUM(E5:E51)</f>
        <v>2463</v>
      </c>
      <c r="F55" s="46">
        <f>(B55-C55)/C55</f>
        <v>-0.13793103448275862</v>
      </c>
      <c r="G55" s="46">
        <f>(D55-E55)/E55</f>
        <v>-0.08404384896467722</v>
      </c>
    </row>
    <row r="56" spans="2:5" ht="12.75">
      <c r="B56" s="34"/>
      <c r="C56" s="34"/>
      <c r="D56" s="34"/>
      <c r="E56" s="34"/>
    </row>
  </sheetData>
  <conditionalFormatting sqref="F5:G54">
    <cfRule type="cellIs" priority="1" dxfId="0" operator="greaterThan" stopIfTrue="1">
      <formula>0</formula>
    </cfRule>
    <cfRule type="cellIs" priority="2" dxfId="1" operator="lessThan" stopIfTrue="1">
      <formula>0</formula>
    </cfRule>
    <cfRule type="cellIs" priority="3" dxfId="2" operator="equal" stopIfTrue="1">
      <formula>0</formula>
    </cfRule>
  </conditionalFormatting>
  <printOptions gridLines="1"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I10" sqref="I10"/>
    </sheetView>
  </sheetViews>
  <sheetFormatPr defaultColWidth="9.140625" defaultRowHeight="12.75"/>
  <cols>
    <col min="1" max="1" width="25.57421875" style="1" bestFit="1" customWidth="1"/>
    <col min="2" max="2" width="10.8515625" style="0" bestFit="1" customWidth="1"/>
    <col min="3" max="3" width="20.140625" style="0" bestFit="1" customWidth="1"/>
    <col min="4" max="4" width="9.28125" style="0" customWidth="1"/>
    <col min="5" max="5" width="10.8515625" style="0" customWidth="1"/>
    <col min="6" max="6" width="17.28125" style="0" bestFit="1" customWidth="1"/>
    <col min="7" max="7" width="12.140625" style="0" bestFit="1" customWidth="1"/>
  </cols>
  <sheetData>
    <row r="1" spans="1:3" ht="12.75">
      <c r="A1" s="33" t="s">
        <v>175</v>
      </c>
      <c r="B1" t="s">
        <v>197</v>
      </c>
      <c r="C1">
        <v>2009</v>
      </c>
    </row>
    <row r="2" spans="2:7" s="1" customFormat="1" ht="12.75">
      <c r="B2" s="2" t="s">
        <v>1</v>
      </c>
      <c r="C2" s="2" t="s">
        <v>33</v>
      </c>
      <c r="D2" s="2" t="s">
        <v>3</v>
      </c>
      <c r="E2" s="2" t="s">
        <v>4</v>
      </c>
      <c r="F2" s="1" t="s">
        <v>5</v>
      </c>
      <c r="G2" s="1" t="s">
        <v>6</v>
      </c>
    </row>
    <row r="3" spans="1:7" ht="12.75">
      <c r="A3" s="2" t="s">
        <v>22</v>
      </c>
      <c r="B3" s="8">
        <v>127</v>
      </c>
      <c r="C3" s="8">
        <v>145</v>
      </c>
      <c r="D3" s="8">
        <v>210</v>
      </c>
      <c r="E3" s="8">
        <v>281</v>
      </c>
      <c r="F3" s="13">
        <f>(B3-C3)/C3</f>
        <v>-0.12413793103448276</v>
      </c>
      <c r="G3" s="14">
        <f>(D3-E3)/E3</f>
        <v>-0.2526690391459075</v>
      </c>
    </row>
    <row r="4" spans="1:7" ht="12.75">
      <c r="A4" s="2" t="s">
        <v>23</v>
      </c>
      <c r="B4" s="8">
        <v>52</v>
      </c>
      <c r="C4" s="8">
        <v>64</v>
      </c>
      <c r="D4" s="8">
        <v>92</v>
      </c>
      <c r="E4" s="8">
        <v>120</v>
      </c>
      <c r="F4" s="13">
        <f aca="true" t="shared" si="0" ref="F4:F17">(B4-C4)/C4</f>
        <v>-0.1875</v>
      </c>
      <c r="G4" s="14">
        <f aca="true" t="shared" si="1" ref="G4:G17">(D4-E4)/E4</f>
        <v>-0.23333333333333334</v>
      </c>
    </row>
    <row r="5" spans="1:7" ht="12.75">
      <c r="A5" s="2" t="s">
        <v>24</v>
      </c>
      <c r="B5" s="8">
        <v>531</v>
      </c>
      <c r="C5" s="8">
        <v>882</v>
      </c>
      <c r="D5" s="8">
        <v>1126</v>
      </c>
      <c r="E5" s="8">
        <v>1831</v>
      </c>
      <c r="F5" s="13">
        <f t="shared" si="0"/>
        <v>-0.3979591836734694</v>
      </c>
      <c r="G5" s="14">
        <f t="shared" si="1"/>
        <v>-0.3850354997269252</v>
      </c>
    </row>
    <row r="6" spans="1:7" ht="12.75">
      <c r="A6" s="2" t="s">
        <v>17</v>
      </c>
      <c r="B6" s="11">
        <v>18</v>
      </c>
      <c r="C6" s="11">
        <v>38</v>
      </c>
      <c r="D6" s="11">
        <v>41</v>
      </c>
      <c r="E6" s="11">
        <v>75</v>
      </c>
      <c r="F6" s="13">
        <f t="shared" si="0"/>
        <v>-0.5263157894736842</v>
      </c>
      <c r="G6" s="14">
        <f t="shared" si="1"/>
        <v>-0.4533333333333333</v>
      </c>
    </row>
    <row r="7" spans="1:7" ht="12.75">
      <c r="A7" s="2" t="s">
        <v>25</v>
      </c>
      <c r="B7" s="11">
        <v>1299</v>
      </c>
      <c r="C7" s="11">
        <v>1007</v>
      </c>
      <c r="D7" s="11">
        <v>2589</v>
      </c>
      <c r="E7" s="11">
        <v>2147</v>
      </c>
      <c r="F7" s="13">
        <f t="shared" si="0"/>
        <v>0.2899702085402185</v>
      </c>
      <c r="G7" s="14">
        <f t="shared" si="1"/>
        <v>0.20586865393572426</v>
      </c>
    </row>
    <row r="8" spans="1:7" ht="12.75">
      <c r="A8" s="2" t="s">
        <v>26</v>
      </c>
      <c r="B8" s="11">
        <v>111</v>
      </c>
      <c r="C8" s="11">
        <v>138</v>
      </c>
      <c r="D8" s="11">
        <v>226</v>
      </c>
      <c r="E8" s="11">
        <v>256</v>
      </c>
      <c r="F8" s="13">
        <f t="shared" si="0"/>
        <v>-0.1956521739130435</v>
      </c>
      <c r="G8" s="14">
        <f t="shared" si="1"/>
        <v>-0.1171875</v>
      </c>
    </row>
    <row r="9" spans="1:7" ht="12.75">
      <c r="A9" s="2" t="s">
        <v>35</v>
      </c>
      <c r="B9" s="8"/>
      <c r="C9" s="8"/>
      <c r="D9" s="8"/>
      <c r="E9" s="8"/>
      <c r="F9" s="13"/>
      <c r="G9" s="14"/>
    </row>
    <row r="10" spans="1:7" ht="12.75">
      <c r="A10" s="2" t="s">
        <v>34</v>
      </c>
      <c r="B10" s="8"/>
      <c r="C10" s="8"/>
      <c r="D10" s="8"/>
      <c r="E10" s="8"/>
      <c r="F10" s="13"/>
      <c r="G10" s="14"/>
    </row>
    <row r="11" spans="1:7" ht="12.75">
      <c r="A11" s="2" t="s">
        <v>27</v>
      </c>
      <c r="B11" s="11">
        <v>10</v>
      </c>
      <c r="C11" s="11">
        <v>15</v>
      </c>
      <c r="D11" s="11">
        <v>17</v>
      </c>
      <c r="E11" s="11">
        <v>21</v>
      </c>
      <c r="F11" s="13">
        <f t="shared" si="0"/>
        <v>-0.3333333333333333</v>
      </c>
      <c r="G11" s="14">
        <f t="shared" si="1"/>
        <v>-0.19047619047619047</v>
      </c>
    </row>
    <row r="12" spans="1:7" ht="12.75">
      <c r="A12" s="2" t="s">
        <v>28</v>
      </c>
      <c r="B12" s="11">
        <v>6011</v>
      </c>
      <c r="C12" s="11">
        <v>6253</v>
      </c>
      <c r="D12" s="11">
        <v>12854</v>
      </c>
      <c r="E12" s="11">
        <v>12874</v>
      </c>
      <c r="F12" s="13">
        <f t="shared" si="0"/>
        <v>-0.03870142331680793</v>
      </c>
      <c r="G12" s="14">
        <f t="shared" si="1"/>
        <v>-0.0015535187199005747</v>
      </c>
    </row>
    <row r="13" spans="1:7" ht="12.75">
      <c r="A13" s="2" t="s">
        <v>29</v>
      </c>
      <c r="B13" s="11">
        <v>239</v>
      </c>
      <c r="C13" s="11">
        <v>224</v>
      </c>
      <c r="D13" s="11">
        <v>529</v>
      </c>
      <c r="E13" s="11">
        <v>488</v>
      </c>
      <c r="F13" s="13">
        <f t="shared" si="0"/>
        <v>0.06696428571428571</v>
      </c>
      <c r="G13" s="14">
        <f t="shared" si="1"/>
        <v>0.08401639344262295</v>
      </c>
    </row>
    <row r="14" spans="1:7" ht="12.75">
      <c r="A14" s="2" t="s">
        <v>30</v>
      </c>
      <c r="B14" s="11">
        <v>2</v>
      </c>
      <c r="C14" s="11">
        <v>5</v>
      </c>
      <c r="D14" s="11">
        <v>3</v>
      </c>
      <c r="E14" s="11">
        <v>8</v>
      </c>
      <c r="F14" s="13">
        <f t="shared" si="0"/>
        <v>-0.6</v>
      </c>
      <c r="G14" s="14">
        <f t="shared" si="1"/>
        <v>-0.625</v>
      </c>
    </row>
    <row r="15" spans="1:7" ht="12.75">
      <c r="A15" s="2" t="s">
        <v>31</v>
      </c>
      <c r="B15" s="11">
        <v>396</v>
      </c>
      <c r="C15" s="11">
        <v>460</v>
      </c>
      <c r="D15" s="11">
        <v>755</v>
      </c>
      <c r="E15" s="11">
        <v>937</v>
      </c>
      <c r="F15" s="13">
        <f t="shared" si="0"/>
        <v>-0.1391304347826087</v>
      </c>
      <c r="G15" s="14">
        <f t="shared" si="1"/>
        <v>-0.19423692636072573</v>
      </c>
    </row>
    <row r="16" spans="1:7" ht="12.75">
      <c r="A16" s="2" t="s">
        <v>32</v>
      </c>
      <c r="B16" s="11">
        <v>54037</v>
      </c>
      <c r="C16" s="11">
        <v>53822</v>
      </c>
      <c r="D16" s="11">
        <v>117138</v>
      </c>
      <c r="E16" s="11">
        <v>109451</v>
      </c>
      <c r="F16" s="13">
        <f t="shared" si="0"/>
        <v>0.003994649028278399</v>
      </c>
      <c r="G16" s="14">
        <f t="shared" si="1"/>
        <v>0.07023234141305242</v>
      </c>
    </row>
    <row r="17" spans="1:7" ht="12.75">
      <c r="A17" s="2" t="s">
        <v>163</v>
      </c>
      <c r="B17" s="11">
        <v>8760.67</v>
      </c>
      <c r="C17" s="11">
        <v>8825.67</v>
      </c>
      <c r="D17" s="11">
        <v>18454.37</v>
      </c>
      <c r="E17" s="11">
        <v>15746.67</v>
      </c>
      <c r="F17" s="13">
        <f t="shared" si="0"/>
        <v>-0.007364879946791575</v>
      </c>
      <c r="G17" s="14">
        <f t="shared" si="1"/>
        <v>0.1719538162671853</v>
      </c>
    </row>
    <row r="19" spans="1:7" ht="12.75">
      <c r="A19" s="3"/>
      <c r="B19" s="9"/>
      <c r="C19" s="9"/>
      <c r="D19" s="9"/>
      <c r="E19" s="9"/>
      <c r="F19" s="9"/>
      <c r="G19" s="9"/>
    </row>
    <row r="20" spans="1:7" s="1" customFormat="1" ht="12.75">
      <c r="A20" s="3"/>
      <c r="B20" s="3"/>
      <c r="C20" s="3"/>
      <c r="D20" s="3"/>
      <c r="E20" s="3"/>
      <c r="F20" s="3"/>
      <c r="G20" s="3"/>
    </row>
    <row r="21" spans="1:7" ht="12.75">
      <c r="A21" s="3"/>
      <c r="B21" s="9"/>
      <c r="C21" s="9"/>
      <c r="D21" s="9"/>
      <c r="E21" s="9"/>
      <c r="F21" s="9"/>
      <c r="G21" s="9"/>
    </row>
    <row r="22" spans="1:7" ht="12.75">
      <c r="A22" s="3"/>
      <c r="B22" s="9"/>
      <c r="C22" s="9"/>
      <c r="D22" s="9"/>
      <c r="E22" s="9"/>
      <c r="F22" s="9"/>
      <c r="G22" s="9"/>
    </row>
    <row r="23" spans="1:7" ht="12.75">
      <c r="A23" s="3"/>
      <c r="B23" s="9"/>
      <c r="C23" s="9"/>
      <c r="D23" s="9"/>
      <c r="E23" s="9"/>
      <c r="F23" s="9"/>
      <c r="G23" s="9"/>
    </row>
    <row r="24" spans="1:7" ht="12.75">
      <c r="A24" s="3"/>
      <c r="B24" s="9"/>
      <c r="C24" s="9"/>
      <c r="D24" s="9"/>
      <c r="E24" s="9"/>
      <c r="F24" s="9"/>
      <c r="G24" s="9"/>
    </row>
    <row r="25" spans="1:7" ht="12.75">
      <c r="A25" s="3"/>
      <c r="B25" s="9"/>
      <c r="C25" s="9"/>
      <c r="D25" s="9"/>
      <c r="E25" s="9"/>
      <c r="F25" s="9"/>
      <c r="G25" s="9"/>
    </row>
    <row r="26" spans="1:7" ht="12.75">
      <c r="A26" s="3"/>
      <c r="B26" s="9"/>
      <c r="C26" s="9"/>
      <c r="D26" s="9"/>
      <c r="E26" s="9"/>
      <c r="F26" s="9"/>
      <c r="G26" s="9"/>
    </row>
    <row r="27" spans="1:7" ht="12.75">
      <c r="A27" s="3"/>
      <c r="B27" s="9"/>
      <c r="C27" s="9"/>
      <c r="D27" s="9"/>
      <c r="E27" s="9"/>
      <c r="F27" s="9"/>
      <c r="G27" s="9"/>
    </row>
    <row r="28" spans="1:7" ht="12.75">
      <c r="A28" s="3"/>
      <c r="B28" s="9"/>
      <c r="C28" s="9"/>
      <c r="D28" s="9"/>
      <c r="E28" s="9"/>
      <c r="F28" s="9"/>
      <c r="G28" s="9"/>
    </row>
    <row r="29" spans="1:7" ht="12.75">
      <c r="A29" s="3"/>
      <c r="B29" s="9"/>
      <c r="C29" s="9"/>
      <c r="D29" s="9"/>
      <c r="E29" s="9"/>
      <c r="F29" s="9"/>
      <c r="G29" s="9"/>
    </row>
    <row r="30" spans="1:7" ht="12.75">
      <c r="A30" s="3"/>
      <c r="B30" s="9"/>
      <c r="C30" s="9"/>
      <c r="D30" s="9"/>
      <c r="E30" s="9"/>
      <c r="F30" s="9"/>
      <c r="G30" s="9"/>
    </row>
    <row r="31" spans="1:7" ht="12.75">
      <c r="A31" s="3"/>
      <c r="B31" s="9"/>
      <c r="C31" s="9"/>
      <c r="D31" s="9"/>
      <c r="E31" s="9"/>
      <c r="F31" s="9"/>
      <c r="G31" s="9"/>
    </row>
    <row r="32" spans="1:7" ht="12.75">
      <c r="A32" s="3"/>
      <c r="B32" s="9"/>
      <c r="C32" s="9"/>
      <c r="D32" s="9"/>
      <c r="E32" s="9"/>
      <c r="F32" s="9"/>
      <c r="G32" s="9"/>
    </row>
    <row r="33" spans="1:7" ht="12.75">
      <c r="A33" s="3"/>
      <c r="B33" s="9"/>
      <c r="C33" s="9"/>
      <c r="D33" s="9"/>
      <c r="E33" s="9"/>
      <c r="F33" s="9"/>
      <c r="G33" s="9"/>
    </row>
    <row r="34" spans="1:7" ht="12.75">
      <c r="A34" s="3"/>
      <c r="B34" s="9"/>
      <c r="C34" s="9"/>
      <c r="D34" s="9"/>
      <c r="E34" s="9"/>
      <c r="F34" s="9"/>
      <c r="G34" s="9"/>
    </row>
    <row r="35" spans="1:7" ht="12.75">
      <c r="A35" s="3"/>
      <c r="B35" s="9"/>
      <c r="C35" s="9"/>
      <c r="D35" s="9"/>
      <c r="E35" s="9"/>
      <c r="F35" s="9"/>
      <c r="G35" s="9"/>
    </row>
    <row r="36" spans="1:7" ht="12.75">
      <c r="A36" s="3"/>
      <c r="B36" s="9"/>
      <c r="C36" s="9"/>
      <c r="D36" s="9"/>
      <c r="E36" s="9"/>
      <c r="F36" s="9"/>
      <c r="G36" s="9"/>
    </row>
  </sheetData>
  <printOptions gridLines="1"/>
  <pageMargins left="0.75" right="0.75" top="1" bottom="1" header="0.5" footer="0.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F4" sqref="F3:F4"/>
    </sheetView>
  </sheetViews>
  <sheetFormatPr defaultColWidth="9.140625" defaultRowHeight="12.75"/>
  <cols>
    <col min="1" max="1" width="36.00390625" style="1" bestFit="1" customWidth="1"/>
    <col min="2" max="2" width="10.8515625" style="0" bestFit="1" customWidth="1"/>
    <col min="3" max="3" width="20.140625" style="0" bestFit="1" customWidth="1"/>
    <col min="4" max="4" width="4.57421875" style="0" bestFit="1" customWidth="1"/>
    <col min="5" max="5" width="8.8515625" style="0" bestFit="1" customWidth="1"/>
    <col min="6" max="6" width="17.28125" style="0" bestFit="1" customWidth="1"/>
    <col min="7" max="7" width="12.140625" style="0" bestFit="1" customWidth="1"/>
  </cols>
  <sheetData>
    <row r="1" ht="12.75">
      <c r="A1" s="2" t="s">
        <v>36</v>
      </c>
    </row>
    <row r="2" spans="2:3" ht="12.75">
      <c r="B2" t="s">
        <v>197</v>
      </c>
      <c r="C2">
        <v>2009</v>
      </c>
    </row>
    <row r="4" ht="12.75">
      <c r="A4" s="2" t="s">
        <v>120</v>
      </c>
    </row>
    <row r="5" spans="2:7" s="1" customFormat="1" ht="12.75">
      <c r="B5" s="2" t="s">
        <v>1</v>
      </c>
      <c r="C5" s="2" t="s">
        <v>33</v>
      </c>
      <c r="D5" s="2" t="s">
        <v>3</v>
      </c>
      <c r="E5" s="2" t="s">
        <v>4</v>
      </c>
      <c r="F5" s="1" t="s">
        <v>5</v>
      </c>
      <c r="G5" s="1" t="s">
        <v>6</v>
      </c>
    </row>
    <row r="6" spans="1:5" ht="12.75">
      <c r="A6" s="2" t="s">
        <v>115</v>
      </c>
      <c r="B6">
        <v>96</v>
      </c>
      <c r="C6">
        <v>102</v>
      </c>
      <c r="D6">
        <f>B6+'[1]Jan'!D6</f>
        <v>96</v>
      </c>
      <c r="E6">
        <f>C6+'[1]Jan'!E6</f>
        <v>192</v>
      </c>
    </row>
    <row r="7" spans="1:5" ht="12.75">
      <c r="A7" s="2" t="s">
        <v>116</v>
      </c>
      <c r="B7">
        <v>81</v>
      </c>
      <c r="C7">
        <v>91</v>
      </c>
      <c r="D7">
        <f>B7+'[1]Jan'!D7</f>
        <v>81</v>
      </c>
      <c r="E7">
        <f>C7+'[1]Jan'!E7</f>
        <v>178</v>
      </c>
    </row>
    <row r="8" spans="1:5" ht="12.75">
      <c r="A8" s="2" t="s">
        <v>117</v>
      </c>
      <c r="B8">
        <v>42</v>
      </c>
      <c r="C8">
        <v>37</v>
      </c>
      <c r="D8">
        <f>B8+'[1]Jan'!D8</f>
        <v>42</v>
      </c>
      <c r="E8">
        <f>C8+'[1]Jan'!E8</f>
        <v>84</v>
      </c>
    </row>
    <row r="9" spans="1:5" ht="12.75">
      <c r="A9" s="2" t="s">
        <v>108</v>
      </c>
      <c r="B9">
        <v>16</v>
      </c>
      <c r="C9">
        <v>16</v>
      </c>
      <c r="D9">
        <f>B9+'[1]Jan'!D9</f>
        <v>16</v>
      </c>
      <c r="E9">
        <f>C9+'[1]Jan'!E9</f>
        <v>23</v>
      </c>
    </row>
    <row r="10" spans="1:5" ht="12.75">
      <c r="A10" s="2" t="s">
        <v>118</v>
      </c>
      <c r="B10">
        <v>22</v>
      </c>
      <c r="C10">
        <v>22</v>
      </c>
      <c r="D10">
        <f>B10+'[1]Jan'!D10</f>
        <v>22</v>
      </c>
      <c r="E10">
        <f>C10+'[1]Jan'!E10</f>
        <v>46</v>
      </c>
    </row>
    <row r="11" spans="1:5" ht="12.75">
      <c r="A11" s="2" t="s">
        <v>119</v>
      </c>
      <c r="B11">
        <v>1</v>
      </c>
      <c r="C11">
        <v>4</v>
      </c>
      <c r="D11">
        <f>B11+'[1]Jan'!D11</f>
        <v>1</v>
      </c>
      <c r="E11">
        <f>C11+'[1]Jan'!E11</f>
        <v>9</v>
      </c>
    </row>
    <row r="13" ht="12.75">
      <c r="A13" s="2" t="s">
        <v>121</v>
      </c>
    </row>
    <row r="14" spans="2:7" s="1" customFormat="1" ht="12.75">
      <c r="B14" s="2" t="s">
        <v>1</v>
      </c>
      <c r="C14" s="2" t="s">
        <v>33</v>
      </c>
      <c r="D14" s="2" t="s">
        <v>3</v>
      </c>
      <c r="E14" s="2" t="s">
        <v>4</v>
      </c>
      <c r="F14" s="1" t="s">
        <v>5</v>
      </c>
      <c r="G14" s="1" t="s">
        <v>6</v>
      </c>
    </row>
    <row r="15" spans="1:5" ht="12.75">
      <c r="A15" s="2" t="s">
        <v>115</v>
      </c>
      <c r="B15">
        <v>17</v>
      </c>
      <c r="C15">
        <v>18</v>
      </c>
      <c r="D15">
        <f>B15+'[1]Jan'!D15</f>
        <v>17</v>
      </c>
      <c r="E15">
        <f>C15+'[1]Jan'!E15</f>
        <v>39</v>
      </c>
    </row>
    <row r="16" spans="1:5" ht="12.75">
      <c r="A16" s="2" t="s">
        <v>116</v>
      </c>
      <c r="B16">
        <v>18</v>
      </c>
      <c r="C16">
        <v>18</v>
      </c>
      <c r="D16">
        <f>B16+'[1]Jan'!D16</f>
        <v>18</v>
      </c>
      <c r="E16">
        <f>C16+'[1]Jan'!E16</f>
        <v>45</v>
      </c>
    </row>
    <row r="17" spans="1:5" ht="12.75">
      <c r="A17" s="2" t="s">
        <v>117</v>
      </c>
      <c r="B17">
        <v>9</v>
      </c>
      <c r="C17">
        <v>9</v>
      </c>
      <c r="D17">
        <f>B17+'[1]Jan'!D17</f>
        <v>9</v>
      </c>
      <c r="E17">
        <f>C17+'[1]Jan'!E17</f>
        <v>26</v>
      </c>
    </row>
    <row r="18" spans="1:5" ht="12.75">
      <c r="A18" s="2" t="s">
        <v>108</v>
      </c>
      <c r="B18">
        <v>4</v>
      </c>
      <c r="C18">
        <v>4</v>
      </c>
      <c r="D18">
        <f>B18+'[1]Jan'!D18</f>
        <v>4</v>
      </c>
      <c r="E18">
        <f>C18+'[1]Jan'!E18</f>
        <v>6</v>
      </c>
    </row>
    <row r="19" spans="1:5" ht="12.75">
      <c r="A19" s="2" t="s">
        <v>118</v>
      </c>
      <c r="B19">
        <v>4</v>
      </c>
      <c r="C19">
        <v>5</v>
      </c>
      <c r="D19">
        <f>B19+'[1]Jan'!D19</f>
        <v>4</v>
      </c>
      <c r="E19">
        <f>C19+'[1]Jan'!E19</f>
        <v>12</v>
      </c>
    </row>
    <row r="20" spans="1:5" ht="12.75">
      <c r="A20" s="2" t="s">
        <v>119</v>
      </c>
      <c r="B20">
        <v>1</v>
      </c>
      <c r="C20">
        <v>0</v>
      </c>
      <c r="D20">
        <f>B20+'[1]Jan'!D20</f>
        <v>1</v>
      </c>
      <c r="E20">
        <f>C20+'[1]Jan'!E20</f>
        <v>1</v>
      </c>
    </row>
    <row r="22" ht="12.75">
      <c r="A22" s="2" t="s">
        <v>122</v>
      </c>
    </row>
    <row r="23" spans="2:7" s="1" customFormat="1" ht="12.75">
      <c r="B23" s="2" t="s">
        <v>1</v>
      </c>
      <c r="C23" s="2" t="s">
        <v>33</v>
      </c>
      <c r="D23" s="2" t="s">
        <v>3</v>
      </c>
      <c r="E23" s="2" t="s">
        <v>4</v>
      </c>
      <c r="F23" s="1" t="s">
        <v>5</v>
      </c>
      <c r="G23" s="1" t="s">
        <v>6</v>
      </c>
    </row>
    <row r="24" spans="1:5" ht="12.75">
      <c r="A24" s="2" t="s">
        <v>115</v>
      </c>
      <c r="B24">
        <v>68</v>
      </c>
      <c r="C24">
        <v>70</v>
      </c>
      <c r="D24">
        <f>B24+'[1]Jan'!D24</f>
        <v>68</v>
      </c>
      <c r="E24">
        <f>C24+'[1]Jan'!E24</f>
        <v>120</v>
      </c>
    </row>
    <row r="25" spans="1:5" ht="12.75">
      <c r="A25" s="2" t="s">
        <v>116</v>
      </c>
      <c r="B25">
        <v>52</v>
      </c>
      <c r="C25">
        <v>58</v>
      </c>
      <c r="D25">
        <f>B25+'[1]Jan'!D25</f>
        <v>52</v>
      </c>
      <c r="E25">
        <f>C25+'[1]Jan'!E25</f>
        <v>107</v>
      </c>
    </row>
    <row r="26" spans="1:5" ht="12.75">
      <c r="A26" s="2" t="s">
        <v>117</v>
      </c>
      <c r="B26">
        <v>33</v>
      </c>
      <c r="C26">
        <v>27</v>
      </c>
      <c r="D26">
        <f>B26+'[1]Jan'!D26</f>
        <v>33</v>
      </c>
      <c r="E26">
        <f>C26+'[1]Jan'!E26</f>
        <v>55</v>
      </c>
    </row>
    <row r="27" spans="1:5" ht="12.75">
      <c r="A27" s="2" t="s">
        <v>108</v>
      </c>
      <c r="B27">
        <v>9</v>
      </c>
      <c r="C27">
        <v>11</v>
      </c>
      <c r="D27">
        <f>B27+'[1]Jan'!D27</f>
        <v>9</v>
      </c>
      <c r="E27">
        <f>C27+'[1]Jan'!E27</f>
        <v>16</v>
      </c>
    </row>
    <row r="28" spans="1:5" ht="12.75">
      <c r="A28" s="2" t="s">
        <v>118</v>
      </c>
      <c r="B28">
        <v>10</v>
      </c>
      <c r="C28">
        <v>16</v>
      </c>
      <c r="D28">
        <f>B28+'[1]Jan'!D28</f>
        <v>10</v>
      </c>
      <c r="E28">
        <f>C28+'[1]Jan'!E28</f>
        <v>29</v>
      </c>
    </row>
    <row r="29" spans="1:5" ht="12.75">
      <c r="A29" s="2" t="s">
        <v>119</v>
      </c>
      <c r="B29">
        <v>0</v>
      </c>
      <c r="C29">
        <v>4</v>
      </c>
      <c r="D29">
        <f>B29+'[1]Jan'!D29</f>
        <v>0</v>
      </c>
      <c r="E29">
        <f>C29+'[1]Jan'!E29</f>
        <v>7</v>
      </c>
    </row>
    <row r="31" ht="12.75">
      <c r="A31" s="2" t="s">
        <v>123</v>
      </c>
    </row>
    <row r="32" spans="2:7" s="1" customFormat="1" ht="12.75">
      <c r="B32" s="2" t="s">
        <v>1</v>
      </c>
      <c r="C32" s="2" t="s">
        <v>33</v>
      </c>
      <c r="D32" s="2" t="s">
        <v>3</v>
      </c>
      <c r="E32" s="2" t="s">
        <v>4</v>
      </c>
      <c r="F32" s="1" t="s">
        <v>5</v>
      </c>
      <c r="G32" s="1" t="s">
        <v>6</v>
      </c>
    </row>
    <row r="33" spans="1:5" ht="12.75">
      <c r="A33" s="2" t="s">
        <v>115</v>
      </c>
      <c r="B33">
        <v>8</v>
      </c>
      <c r="C33">
        <v>5</v>
      </c>
      <c r="D33">
        <f>B33+'[1]Jan'!D33</f>
        <v>8</v>
      </c>
      <c r="E33">
        <f>C33+'[1]Jan'!E33</f>
        <v>12</v>
      </c>
    </row>
    <row r="34" spans="1:5" ht="12.75">
      <c r="A34" s="2" t="s">
        <v>116</v>
      </c>
      <c r="B34">
        <v>7</v>
      </c>
      <c r="C34">
        <v>3</v>
      </c>
      <c r="D34">
        <f>B34+'[1]Jan'!D34</f>
        <v>7</v>
      </c>
      <c r="E34">
        <f>C34+'[1]Jan'!E34</f>
        <v>10</v>
      </c>
    </row>
    <row r="35" spans="1:5" ht="12.75">
      <c r="A35" s="2" t="s">
        <v>117</v>
      </c>
      <c r="B35">
        <v>1</v>
      </c>
      <c r="C35">
        <v>1</v>
      </c>
      <c r="D35">
        <f>B35+'[1]Jan'!D35</f>
        <v>1</v>
      </c>
      <c r="E35">
        <f>C35+'[1]Jan'!E35</f>
        <v>3</v>
      </c>
    </row>
    <row r="36" spans="1:5" ht="12.75">
      <c r="A36" s="2" t="s">
        <v>108</v>
      </c>
      <c r="B36">
        <v>3</v>
      </c>
      <c r="C36">
        <v>1</v>
      </c>
      <c r="D36">
        <f>B36+'[1]Jan'!D36</f>
        <v>3</v>
      </c>
      <c r="E36">
        <f>C36+'[1]Jan'!E36</f>
        <v>1</v>
      </c>
    </row>
    <row r="37" spans="1:5" ht="12.75">
      <c r="A37" s="2" t="s">
        <v>118</v>
      </c>
      <c r="B37">
        <v>3</v>
      </c>
      <c r="C37">
        <v>1</v>
      </c>
      <c r="D37">
        <f>B37+'[1]Jan'!D37</f>
        <v>3</v>
      </c>
      <c r="E37">
        <f>C37+'[1]Jan'!E37</f>
        <v>5</v>
      </c>
    </row>
    <row r="38" spans="1:5" ht="12.75">
      <c r="A38" s="2" t="s">
        <v>119</v>
      </c>
      <c r="B38">
        <v>0</v>
      </c>
      <c r="C38">
        <v>0</v>
      </c>
      <c r="D38">
        <f>B38+'[1]Jan'!D38</f>
        <v>0</v>
      </c>
      <c r="E38">
        <f>C38+'[1]Jan'!E38</f>
        <v>1</v>
      </c>
    </row>
    <row r="41" spans="1:8" ht="12.75">
      <c r="A41" s="3"/>
      <c r="B41" s="9"/>
      <c r="C41" s="9"/>
      <c r="D41" s="9"/>
      <c r="E41" s="9"/>
      <c r="F41" s="9"/>
      <c r="G41" s="9"/>
      <c r="H41" s="9"/>
    </row>
    <row r="42" spans="1:8" s="1" customFormat="1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9"/>
      <c r="C43" s="9"/>
      <c r="D43" s="9"/>
      <c r="E43" s="9"/>
      <c r="F43" s="9"/>
      <c r="G43" s="9"/>
      <c r="H43" s="9"/>
    </row>
  </sheetData>
  <printOptions gridLines="1"/>
  <pageMargins left="0.75" right="0.75" top="1" bottom="1" header="0.5" footer="0.5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2">
      <selection activeCell="J35" sqref="J35"/>
    </sheetView>
  </sheetViews>
  <sheetFormatPr defaultColWidth="9.140625" defaultRowHeight="12.75"/>
  <cols>
    <col min="1" max="1" width="25.7109375" style="0" customWidth="1"/>
    <col min="2" max="2" width="11.00390625" style="0" customWidth="1"/>
    <col min="3" max="3" width="20.57421875" style="0" customWidth="1"/>
    <col min="6" max="6" width="12.140625" style="0" customWidth="1"/>
    <col min="7" max="7" width="10.140625" style="0" customWidth="1"/>
  </cols>
  <sheetData>
    <row r="1" spans="1:3" ht="12.75">
      <c r="A1" s="31"/>
      <c r="B1" s="31" t="s">
        <v>197</v>
      </c>
      <c r="C1">
        <v>2009</v>
      </c>
    </row>
    <row r="2" spans="1:7" ht="12.75">
      <c r="A2" s="2" t="s">
        <v>164</v>
      </c>
      <c r="F2" s="32"/>
      <c r="G2" s="32"/>
    </row>
    <row r="3" spans="1:7" ht="12.75">
      <c r="A3" s="1"/>
      <c r="B3" s="2" t="s">
        <v>1</v>
      </c>
      <c r="C3" s="2" t="s">
        <v>33</v>
      </c>
      <c r="D3" s="2" t="s">
        <v>3</v>
      </c>
      <c r="E3" s="2" t="s">
        <v>4</v>
      </c>
      <c r="F3" s="2" t="s">
        <v>169</v>
      </c>
      <c r="G3" s="2" t="s">
        <v>170</v>
      </c>
    </row>
    <row r="4" spans="1:7" ht="12.75">
      <c r="A4" s="2" t="s">
        <v>22</v>
      </c>
      <c r="B4" s="8">
        <v>114</v>
      </c>
      <c r="C4" s="8">
        <v>45</v>
      </c>
      <c r="D4" s="8">
        <v>244</v>
      </c>
      <c r="E4" s="11">
        <v>97</v>
      </c>
      <c r="F4" s="4">
        <f>(B4-C4)/C4</f>
        <v>1.5333333333333334</v>
      </c>
      <c r="G4" s="4">
        <f>(D4-E4)/E4</f>
        <v>1.5154639175257731</v>
      </c>
    </row>
    <row r="5" spans="1:7" ht="12.75">
      <c r="A5" s="2" t="s">
        <v>23</v>
      </c>
      <c r="B5" s="8">
        <v>46</v>
      </c>
      <c r="C5" s="8">
        <v>27</v>
      </c>
      <c r="D5" s="8">
        <v>87</v>
      </c>
      <c r="E5" s="11">
        <v>40</v>
      </c>
      <c r="F5" s="4">
        <f aca="true" t="shared" si="0" ref="F5:F18">(B5-C5)/C5</f>
        <v>0.7037037037037037</v>
      </c>
      <c r="G5" s="4">
        <f aca="true" t="shared" si="1" ref="G5:G18">(D5-E5)/E5</f>
        <v>1.175</v>
      </c>
    </row>
    <row r="6" spans="1:7" ht="12.75">
      <c r="A6" s="2" t="s">
        <v>24</v>
      </c>
      <c r="B6" s="8">
        <v>213</v>
      </c>
      <c r="C6" s="8">
        <v>144</v>
      </c>
      <c r="D6" s="8">
        <v>479</v>
      </c>
      <c r="E6" s="11">
        <v>284</v>
      </c>
      <c r="F6" s="4">
        <f t="shared" si="0"/>
        <v>0.4791666666666667</v>
      </c>
      <c r="G6" s="4">
        <f t="shared" si="1"/>
        <v>0.6866197183098591</v>
      </c>
    </row>
    <row r="7" spans="1:7" ht="12.75">
      <c r="A7" s="2" t="s">
        <v>17</v>
      </c>
      <c r="B7" s="11">
        <v>3</v>
      </c>
      <c r="C7" s="11">
        <v>1</v>
      </c>
      <c r="D7" s="11">
        <v>3</v>
      </c>
      <c r="E7" s="11">
        <v>1</v>
      </c>
      <c r="F7" s="4">
        <f t="shared" si="0"/>
        <v>2</v>
      </c>
      <c r="G7" s="4">
        <f t="shared" si="1"/>
        <v>2</v>
      </c>
    </row>
    <row r="8" spans="1:7" ht="12.75">
      <c r="A8" s="2" t="s">
        <v>25</v>
      </c>
      <c r="B8" s="11">
        <v>15</v>
      </c>
      <c r="C8" s="11">
        <v>2</v>
      </c>
      <c r="D8" s="11">
        <v>37</v>
      </c>
      <c r="E8" s="11">
        <v>5</v>
      </c>
      <c r="F8" s="4">
        <f t="shared" si="0"/>
        <v>6.5</v>
      </c>
      <c r="G8" s="4">
        <f t="shared" si="1"/>
        <v>6.4</v>
      </c>
    </row>
    <row r="9" spans="1:7" ht="12.75">
      <c r="A9" s="2" t="s">
        <v>26</v>
      </c>
      <c r="B9" s="11">
        <v>1</v>
      </c>
      <c r="C9" s="11">
        <v>2</v>
      </c>
      <c r="D9" s="11">
        <v>2</v>
      </c>
      <c r="E9" s="11">
        <v>3</v>
      </c>
      <c r="F9" s="4">
        <f t="shared" si="0"/>
        <v>-0.5</v>
      </c>
      <c r="G9" s="4">
        <f t="shared" si="1"/>
        <v>-0.3333333333333333</v>
      </c>
    </row>
    <row r="10" spans="1:7" ht="12.75">
      <c r="A10" s="2" t="s">
        <v>35</v>
      </c>
      <c r="B10" s="11">
        <v>0</v>
      </c>
      <c r="C10" s="11">
        <v>0</v>
      </c>
      <c r="D10" s="11">
        <v>0</v>
      </c>
      <c r="E10" s="11">
        <v>0</v>
      </c>
      <c r="F10" s="4"/>
      <c r="G10" s="4"/>
    </row>
    <row r="11" spans="1:7" ht="12.75">
      <c r="A11" s="2" t="s">
        <v>34</v>
      </c>
      <c r="B11" s="11">
        <v>0</v>
      </c>
      <c r="C11" s="11">
        <v>0</v>
      </c>
      <c r="D11" s="11">
        <v>0</v>
      </c>
      <c r="E11" s="11">
        <v>0</v>
      </c>
      <c r="F11" s="4"/>
      <c r="G11" s="4"/>
    </row>
    <row r="12" spans="1:7" ht="12.75">
      <c r="A12" s="2" t="s">
        <v>27</v>
      </c>
      <c r="B12" s="11">
        <v>0</v>
      </c>
      <c r="C12" s="11">
        <v>0</v>
      </c>
      <c r="D12" s="11">
        <v>0</v>
      </c>
      <c r="E12" s="11">
        <v>0</v>
      </c>
      <c r="F12" s="4"/>
      <c r="G12" s="4"/>
    </row>
    <row r="13" spans="1:7" ht="12.75">
      <c r="A13" s="2" t="s">
        <v>28</v>
      </c>
      <c r="B13" s="11">
        <v>210</v>
      </c>
      <c r="C13" s="11">
        <v>12</v>
      </c>
      <c r="D13" s="11">
        <v>458</v>
      </c>
      <c r="E13" s="11">
        <v>29</v>
      </c>
      <c r="F13" s="4">
        <f t="shared" si="0"/>
        <v>16.5</v>
      </c>
      <c r="G13" s="4">
        <f t="shared" si="1"/>
        <v>14.793103448275861</v>
      </c>
    </row>
    <row r="14" spans="1:7" ht="12.75">
      <c r="A14" s="2" t="s">
        <v>29</v>
      </c>
      <c r="B14" s="11">
        <v>1</v>
      </c>
      <c r="C14" s="11">
        <v>0</v>
      </c>
      <c r="D14" s="11">
        <v>8</v>
      </c>
      <c r="E14" s="11">
        <v>0</v>
      </c>
      <c r="F14" s="4"/>
      <c r="G14" s="4"/>
    </row>
    <row r="15" spans="1:7" ht="12.75">
      <c r="A15" s="2" t="s">
        <v>30</v>
      </c>
      <c r="B15" s="11">
        <v>7</v>
      </c>
      <c r="C15" s="11">
        <v>0</v>
      </c>
      <c r="D15" s="11">
        <v>22</v>
      </c>
      <c r="E15" s="11">
        <v>0</v>
      </c>
      <c r="F15" s="4"/>
      <c r="G15" s="4"/>
    </row>
    <row r="16" spans="1:7" ht="12.75">
      <c r="A16" s="2" t="s">
        <v>31</v>
      </c>
      <c r="B16" s="11">
        <v>2</v>
      </c>
      <c r="C16" s="11">
        <v>0</v>
      </c>
      <c r="D16" s="11">
        <v>5</v>
      </c>
      <c r="E16" s="11">
        <v>1</v>
      </c>
      <c r="F16" s="4"/>
      <c r="G16" s="4">
        <f t="shared" si="1"/>
        <v>4</v>
      </c>
    </row>
    <row r="17" spans="1:7" ht="12.75">
      <c r="A17" s="2" t="s">
        <v>32</v>
      </c>
      <c r="B17" s="12">
        <v>4130</v>
      </c>
      <c r="C17" s="12">
        <v>1903</v>
      </c>
      <c r="D17" s="12">
        <v>9390</v>
      </c>
      <c r="E17" s="12">
        <v>3406</v>
      </c>
      <c r="F17" s="4">
        <f t="shared" si="0"/>
        <v>1.1702574881765633</v>
      </c>
      <c r="G17" s="4">
        <f t="shared" si="1"/>
        <v>1.7568995889606576</v>
      </c>
    </row>
    <row r="18" spans="1:7" ht="12.75">
      <c r="A18" s="2" t="s">
        <v>163</v>
      </c>
      <c r="B18" s="11">
        <v>645</v>
      </c>
      <c r="C18" s="11">
        <v>284</v>
      </c>
      <c r="D18" s="11">
        <v>1533.5</v>
      </c>
      <c r="E18" s="11">
        <v>600</v>
      </c>
      <c r="F18" s="4">
        <f t="shared" si="0"/>
        <v>1.2711267605633803</v>
      </c>
      <c r="G18" s="4">
        <f t="shared" si="1"/>
        <v>1.5558333333333334</v>
      </c>
    </row>
    <row r="21" ht="12.75">
      <c r="A21" s="15">
        <v>39853</v>
      </c>
    </row>
    <row r="22" ht="12.75">
      <c r="A22" s="2" t="s">
        <v>171</v>
      </c>
    </row>
    <row r="23" spans="1:8" ht="12.75">
      <c r="A23" s="1"/>
      <c r="B23" s="1" t="s">
        <v>1</v>
      </c>
      <c r="C23" s="1" t="s">
        <v>33</v>
      </c>
      <c r="D23" s="1" t="s">
        <v>3</v>
      </c>
      <c r="E23" s="1" t="s">
        <v>4</v>
      </c>
      <c r="F23" s="1" t="s">
        <v>5</v>
      </c>
      <c r="G23" s="1" t="s">
        <v>6</v>
      </c>
      <c r="H23" s="1"/>
    </row>
    <row r="24" spans="1:7" ht="12.75">
      <c r="A24" s="1" t="s">
        <v>22</v>
      </c>
      <c r="B24">
        <v>0</v>
      </c>
      <c r="C24">
        <v>0</v>
      </c>
      <c r="D24">
        <v>0</v>
      </c>
      <c r="E24">
        <v>0</v>
      </c>
      <c r="F24" s="4"/>
      <c r="G24" s="4"/>
    </row>
    <row r="25" spans="1:7" ht="12.75">
      <c r="A25" s="1" t="s">
        <v>23</v>
      </c>
      <c r="B25">
        <v>0</v>
      </c>
      <c r="C25">
        <v>0</v>
      </c>
      <c r="D25">
        <v>0</v>
      </c>
      <c r="E25">
        <v>0</v>
      </c>
      <c r="F25" s="4"/>
      <c r="G25" s="4"/>
    </row>
    <row r="26" spans="1:7" ht="12.75">
      <c r="A26" s="1" t="s">
        <v>24</v>
      </c>
      <c r="B26">
        <v>12</v>
      </c>
      <c r="C26">
        <v>6</v>
      </c>
      <c r="D26">
        <v>16</v>
      </c>
      <c r="E26">
        <v>16</v>
      </c>
      <c r="F26" s="4">
        <f aca="true" t="shared" si="2" ref="F26:F40">(B26-C26)/C26</f>
        <v>1</v>
      </c>
      <c r="G26" s="4">
        <f aca="true" t="shared" si="3" ref="G26:G40">(D26-E26)/E26</f>
        <v>0</v>
      </c>
    </row>
    <row r="27" spans="1:7" ht="12.75">
      <c r="A27" s="1" t="s">
        <v>17</v>
      </c>
      <c r="B27">
        <v>1</v>
      </c>
      <c r="C27">
        <v>0</v>
      </c>
      <c r="D27">
        <v>1</v>
      </c>
      <c r="E27">
        <v>0</v>
      </c>
      <c r="F27" s="4"/>
      <c r="G27" s="4"/>
    </row>
    <row r="28" spans="1:7" ht="12.75">
      <c r="A28" s="1" t="s">
        <v>25</v>
      </c>
      <c r="B28">
        <v>50</v>
      </c>
      <c r="C28">
        <v>15</v>
      </c>
      <c r="D28">
        <v>111</v>
      </c>
      <c r="E28">
        <v>42</v>
      </c>
      <c r="F28" s="4">
        <f t="shared" si="2"/>
        <v>2.3333333333333335</v>
      </c>
      <c r="G28" s="4">
        <f t="shared" si="3"/>
        <v>1.6428571428571428</v>
      </c>
    </row>
    <row r="29" spans="1:7" ht="12.75">
      <c r="A29" s="1" t="s">
        <v>26</v>
      </c>
      <c r="B29">
        <v>33</v>
      </c>
      <c r="C29">
        <v>26</v>
      </c>
      <c r="D29">
        <v>44</v>
      </c>
      <c r="E29">
        <v>54</v>
      </c>
      <c r="F29" s="4">
        <f t="shared" si="2"/>
        <v>0.2692307692307692</v>
      </c>
      <c r="G29" s="4">
        <f t="shared" si="3"/>
        <v>-0.18518518518518517</v>
      </c>
    </row>
    <row r="30" spans="1:7" ht="12.75">
      <c r="A30" s="1" t="s">
        <v>34</v>
      </c>
      <c r="B30">
        <v>32</v>
      </c>
      <c r="C30">
        <v>30</v>
      </c>
      <c r="D30">
        <v>38</v>
      </c>
      <c r="E30">
        <v>50</v>
      </c>
      <c r="F30" s="4">
        <f t="shared" si="2"/>
        <v>0.06666666666666667</v>
      </c>
      <c r="G30" s="4">
        <f t="shared" si="3"/>
        <v>-0.24</v>
      </c>
    </row>
    <row r="31" spans="1:7" ht="12.75">
      <c r="A31" s="1" t="s">
        <v>35</v>
      </c>
      <c r="B31">
        <v>680</v>
      </c>
      <c r="C31">
        <v>4650</v>
      </c>
      <c r="D31">
        <v>680</v>
      </c>
      <c r="E31">
        <v>5350</v>
      </c>
      <c r="F31" s="4">
        <f t="shared" si="2"/>
        <v>-0.853763440860215</v>
      </c>
      <c r="G31" s="4">
        <f t="shared" si="3"/>
        <v>-0.8728971962616823</v>
      </c>
    </row>
    <row r="32" spans="1:7" ht="12.75">
      <c r="A32" s="1" t="s">
        <v>27</v>
      </c>
      <c r="B32">
        <v>0</v>
      </c>
      <c r="C32">
        <v>0</v>
      </c>
      <c r="D32">
        <v>0</v>
      </c>
      <c r="E32">
        <v>0</v>
      </c>
      <c r="F32" s="4"/>
      <c r="G32" s="4"/>
    </row>
    <row r="33" spans="1:7" ht="12.75">
      <c r="A33" s="1" t="s">
        <v>28</v>
      </c>
      <c r="B33">
        <v>35</v>
      </c>
      <c r="C33">
        <v>11</v>
      </c>
      <c r="D33">
        <v>63</v>
      </c>
      <c r="E33">
        <v>27</v>
      </c>
      <c r="F33" s="4">
        <f t="shared" si="2"/>
        <v>2.1818181818181817</v>
      </c>
      <c r="G33" s="4">
        <f t="shared" si="3"/>
        <v>1.3333333333333333</v>
      </c>
    </row>
    <row r="34" spans="1:7" ht="12.75">
      <c r="A34" s="1" t="s">
        <v>29</v>
      </c>
      <c r="B34">
        <v>0</v>
      </c>
      <c r="C34">
        <v>0</v>
      </c>
      <c r="D34">
        <v>0</v>
      </c>
      <c r="E34">
        <v>0</v>
      </c>
      <c r="F34" s="4"/>
      <c r="G34" s="4"/>
    </row>
    <row r="35" spans="1:7" ht="12.75">
      <c r="A35" s="1" t="s">
        <v>30</v>
      </c>
      <c r="B35">
        <v>0</v>
      </c>
      <c r="C35">
        <v>0</v>
      </c>
      <c r="D35">
        <v>0</v>
      </c>
      <c r="E35">
        <v>0</v>
      </c>
      <c r="F35" s="4"/>
      <c r="G35" s="4"/>
    </row>
    <row r="36" spans="1:7" ht="12.75">
      <c r="A36" s="1" t="s">
        <v>31</v>
      </c>
      <c r="B36">
        <v>2</v>
      </c>
      <c r="C36">
        <v>17</v>
      </c>
      <c r="D36">
        <v>10</v>
      </c>
      <c r="E36">
        <v>42</v>
      </c>
      <c r="F36" s="4">
        <f t="shared" si="2"/>
        <v>-0.8823529411764706</v>
      </c>
      <c r="G36" s="4">
        <f t="shared" si="3"/>
        <v>-0.7619047619047619</v>
      </c>
    </row>
    <row r="37" spans="1:7" ht="12.75">
      <c r="A37" s="1" t="s">
        <v>172</v>
      </c>
      <c r="B37">
        <v>0</v>
      </c>
      <c r="C37">
        <v>0</v>
      </c>
      <c r="D37">
        <v>0</v>
      </c>
      <c r="E37">
        <v>0</v>
      </c>
      <c r="F37" s="4"/>
      <c r="G37" s="4"/>
    </row>
    <row r="38" spans="1:7" ht="12.75">
      <c r="A38" s="1" t="s">
        <v>173</v>
      </c>
      <c r="B38" s="45">
        <v>44160</v>
      </c>
      <c r="C38">
        <v>29617</v>
      </c>
      <c r="D38">
        <v>45860</v>
      </c>
      <c r="E38">
        <v>31417</v>
      </c>
      <c r="F38" s="4">
        <f t="shared" si="2"/>
        <v>0.49103555390485193</v>
      </c>
      <c r="G38" s="4">
        <f t="shared" si="3"/>
        <v>0.45971926027310056</v>
      </c>
    </row>
    <row r="39" spans="1:7" ht="12.75">
      <c r="A39" s="1"/>
      <c r="F39" s="4"/>
      <c r="G39" s="4"/>
    </row>
    <row r="40" spans="1:7" ht="12.75">
      <c r="A40" s="1" t="s">
        <v>174</v>
      </c>
      <c r="B40" s="45">
        <v>4270</v>
      </c>
      <c r="C40">
        <v>3040</v>
      </c>
      <c r="D40">
        <v>8020</v>
      </c>
      <c r="E40">
        <v>6707</v>
      </c>
      <c r="F40" s="4">
        <f t="shared" si="2"/>
        <v>0.40460526315789475</v>
      </c>
      <c r="G40" s="4">
        <f t="shared" si="3"/>
        <v>0.19576561801103326</v>
      </c>
    </row>
    <row r="41" ht="12.75">
      <c r="A41" s="1"/>
    </row>
    <row r="42" ht="12.75">
      <c r="A42" s="1"/>
    </row>
    <row r="43" ht="12.75">
      <c r="A43" s="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H19" sqref="H19"/>
    </sheetView>
  </sheetViews>
  <sheetFormatPr defaultColWidth="9.140625" defaultRowHeight="12.75"/>
  <cols>
    <col min="1" max="1" width="25.57421875" style="1" bestFit="1" customWidth="1"/>
    <col min="2" max="2" width="10.8515625" style="0" bestFit="1" customWidth="1"/>
    <col min="3" max="3" width="20.140625" style="0" bestFit="1" customWidth="1"/>
    <col min="4" max="4" width="8.140625" style="0" bestFit="1" customWidth="1"/>
    <col min="5" max="5" width="8.8515625" style="0" bestFit="1" customWidth="1"/>
    <col min="6" max="6" width="17.28125" style="0" bestFit="1" customWidth="1"/>
    <col min="7" max="7" width="12.140625" style="0" bestFit="1" customWidth="1"/>
  </cols>
  <sheetData>
    <row r="1" ht="12.75">
      <c r="A1" s="2" t="s">
        <v>45</v>
      </c>
    </row>
    <row r="2" spans="1:2" ht="12.75">
      <c r="A2" s="2" t="s">
        <v>46</v>
      </c>
      <c r="B2" s="44">
        <v>39845</v>
      </c>
    </row>
    <row r="3" spans="1:7" ht="12.75">
      <c r="A3" s="1" t="s">
        <v>186</v>
      </c>
      <c r="B3" s="2" t="s">
        <v>1</v>
      </c>
      <c r="C3" s="2" t="s">
        <v>33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s="1" customFormat="1" ht="12.75">
      <c r="A4" s="2" t="s">
        <v>47</v>
      </c>
      <c r="B4">
        <v>848</v>
      </c>
      <c r="C4">
        <v>460</v>
      </c>
      <c r="D4">
        <v>1596</v>
      </c>
      <c r="E4">
        <v>974</v>
      </c>
      <c r="F4" s="4">
        <f>SUM(B4-C4)/C4</f>
        <v>0.8434782608695652</v>
      </c>
      <c r="G4" s="4">
        <f>SUM(D4-E4)/E4</f>
        <v>0.6386036960985626</v>
      </c>
    </row>
    <row r="5" spans="1:7" ht="12.75">
      <c r="A5" s="2" t="s">
        <v>48</v>
      </c>
      <c r="B5">
        <v>1</v>
      </c>
      <c r="C5">
        <v>2</v>
      </c>
      <c r="D5">
        <v>1</v>
      </c>
      <c r="E5">
        <v>2</v>
      </c>
      <c r="F5" s="4">
        <f>SUM(B5-C5)/C5</f>
        <v>-0.5</v>
      </c>
      <c r="G5" s="4">
        <f aca="true" t="shared" si="0" ref="G5:G35">SUM(D5-E5)/E5</f>
        <v>-0.5</v>
      </c>
    </row>
    <row r="6" spans="1:7" ht="12.75">
      <c r="A6" s="2" t="s">
        <v>13</v>
      </c>
      <c r="B6">
        <v>849</v>
      </c>
      <c r="C6">
        <v>462</v>
      </c>
      <c r="D6">
        <v>1597</v>
      </c>
      <c r="E6">
        <v>976</v>
      </c>
      <c r="F6" s="4">
        <f>SUM(B6-C6)/C6</f>
        <v>0.8376623376623377</v>
      </c>
      <c r="G6" s="4">
        <f t="shared" si="0"/>
        <v>0.6362704918032787</v>
      </c>
    </row>
    <row r="7" spans="1:7" ht="12.75">
      <c r="A7" s="2" t="s">
        <v>161</v>
      </c>
      <c r="B7">
        <v>340</v>
      </c>
      <c r="C7">
        <v>411</v>
      </c>
      <c r="D7">
        <v>861</v>
      </c>
      <c r="E7">
        <v>914</v>
      </c>
      <c r="F7" s="4">
        <f>SUM(B7-C7)/C7</f>
        <v>-0.17274939172749393</v>
      </c>
      <c r="G7" s="4">
        <f t="shared" si="0"/>
        <v>-0.05798687089715536</v>
      </c>
    </row>
    <row r="8" spans="1:7" ht="12.75">
      <c r="A8" s="2" t="s">
        <v>162</v>
      </c>
      <c r="B8">
        <v>1</v>
      </c>
      <c r="C8">
        <v>4</v>
      </c>
      <c r="D8">
        <v>3</v>
      </c>
      <c r="E8">
        <v>8</v>
      </c>
      <c r="F8" s="4">
        <f>SUM(B8-C8)/C8</f>
        <v>-0.75</v>
      </c>
      <c r="G8" s="4">
        <f t="shared" si="0"/>
        <v>-0.625</v>
      </c>
    </row>
    <row r="9" spans="1:7" ht="12.75">
      <c r="A9" s="2" t="s">
        <v>22</v>
      </c>
      <c r="B9">
        <v>0</v>
      </c>
      <c r="C9">
        <v>0</v>
      </c>
      <c r="D9">
        <v>0</v>
      </c>
      <c r="E9">
        <v>0</v>
      </c>
      <c r="F9" s="4"/>
      <c r="G9" s="4"/>
    </row>
    <row r="10" spans="1:7" s="1" customFormat="1" ht="12.75">
      <c r="A10" s="2" t="s">
        <v>23</v>
      </c>
      <c r="B10">
        <v>0</v>
      </c>
      <c r="C10">
        <v>0</v>
      </c>
      <c r="D10">
        <v>0</v>
      </c>
      <c r="E10">
        <v>0</v>
      </c>
      <c r="F10" s="4"/>
      <c r="G10" s="4"/>
    </row>
    <row r="11" spans="1:7" s="1" customFormat="1" ht="12.75">
      <c r="A11" s="2" t="s">
        <v>24</v>
      </c>
      <c r="B11">
        <v>0</v>
      </c>
      <c r="C11">
        <v>0</v>
      </c>
      <c r="D11">
        <v>0</v>
      </c>
      <c r="E11">
        <v>1</v>
      </c>
      <c r="F11" s="4"/>
      <c r="G11" s="4">
        <f t="shared" si="0"/>
        <v>-1</v>
      </c>
    </row>
    <row r="12" spans="1:7" ht="12.75">
      <c r="A12" s="2" t="s">
        <v>17</v>
      </c>
      <c r="B12">
        <v>0</v>
      </c>
      <c r="C12">
        <v>0</v>
      </c>
      <c r="D12">
        <v>0</v>
      </c>
      <c r="E12">
        <v>0</v>
      </c>
      <c r="F12" s="4"/>
      <c r="G12" s="4"/>
    </row>
    <row r="13" spans="1:7" ht="12.75">
      <c r="A13" s="2" t="s">
        <v>187</v>
      </c>
      <c r="B13">
        <v>0</v>
      </c>
      <c r="C13">
        <v>0</v>
      </c>
      <c r="D13">
        <v>0</v>
      </c>
      <c r="E13">
        <v>0</v>
      </c>
      <c r="F13" s="4"/>
      <c r="G13" s="4"/>
    </row>
    <row r="14" spans="1:7" ht="12.75">
      <c r="A14" s="2" t="s">
        <v>188</v>
      </c>
      <c r="B14">
        <v>0</v>
      </c>
      <c r="C14">
        <v>1</v>
      </c>
      <c r="D14">
        <v>6</v>
      </c>
      <c r="E14">
        <v>3</v>
      </c>
      <c r="F14" s="4">
        <f>SUM(B14-C14)/C14</f>
        <v>-1</v>
      </c>
      <c r="G14" s="4">
        <f t="shared" si="0"/>
        <v>1</v>
      </c>
    </row>
    <row r="15" spans="1:7" ht="12.75">
      <c r="A15" s="2" t="s">
        <v>189</v>
      </c>
      <c r="B15">
        <v>0</v>
      </c>
      <c r="C15">
        <v>0</v>
      </c>
      <c r="D15">
        <v>0</v>
      </c>
      <c r="E15">
        <v>0</v>
      </c>
      <c r="F15" s="4"/>
      <c r="G15" s="4"/>
    </row>
    <row r="16" spans="1:7" ht="12.75">
      <c r="A16" s="2" t="s">
        <v>29</v>
      </c>
      <c r="B16">
        <v>0</v>
      </c>
      <c r="C16">
        <v>0</v>
      </c>
      <c r="D16">
        <v>0</v>
      </c>
      <c r="E16">
        <v>1</v>
      </c>
      <c r="F16" s="4"/>
      <c r="G16" s="4">
        <f t="shared" si="0"/>
        <v>-1</v>
      </c>
    </row>
    <row r="17" spans="1:7" ht="12.75">
      <c r="A17" s="2" t="s">
        <v>30</v>
      </c>
      <c r="B17">
        <v>0</v>
      </c>
      <c r="C17">
        <v>0</v>
      </c>
      <c r="D17">
        <v>0</v>
      </c>
      <c r="E17">
        <v>0</v>
      </c>
      <c r="F17" s="4"/>
      <c r="G17" s="4"/>
    </row>
    <row r="18" spans="1:7" ht="12.75">
      <c r="A18" s="2" t="s">
        <v>190</v>
      </c>
      <c r="B18">
        <v>0</v>
      </c>
      <c r="C18">
        <v>0</v>
      </c>
      <c r="D18">
        <v>0</v>
      </c>
      <c r="E18">
        <v>0</v>
      </c>
      <c r="F18" s="4"/>
      <c r="G18" s="4"/>
    </row>
    <row r="19" spans="1:7" ht="12.75">
      <c r="A19" s="1" t="s">
        <v>191</v>
      </c>
      <c r="B19" s="2" t="s">
        <v>1</v>
      </c>
      <c r="C19" s="2" t="s">
        <v>33</v>
      </c>
      <c r="D19" s="2" t="s">
        <v>3</v>
      </c>
      <c r="E19" s="2" t="s">
        <v>4</v>
      </c>
      <c r="F19" s="2" t="s">
        <v>5</v>
      </c>
      <c r="G19" s="2" t="s">
        <v>6</v>
      </c>
    </row>
    <row r="20" spans="1:7" ht="12.75">
      <c r="A20" s="2" t="s">
        <v>49</v>
      </c>
      <c r="B20">
        <v>136.5</v>
      </c>
      <c r="C20">
        <v>159.5</v>
      </c>
      <c r="D20">
        <v>253.95</v>
      </c>
      <c r="E20">
        <v>410.17</v>
      </c>
      <c r="F20" s="4">
        <f aca="true" t="shared" si="1" ref="F20:F26">SUM(B20-C20)/C20</f>
        <v>-0.14420062695924765</v>
      </c>
      <c r="G20" s="4">
        <f t="shared" si="0"/>
        <v>-0.3808664700002439</v>
      </c>
    </row>
    <row r="21" spans="1:7" s="1" customFormat="1" ht="12.75">
      <c r="A21" s="2" t="s">
        <v>50</v>
      </c>
      <c r="B21">
        <v>70</v>
      </c>
      <c r="C21">
        <v>78.5</v>
      </c>
      <c r="D21">
        <v>137.5</v>
      </c>
      <c r="E21">
        <v>167.5</v>
      </c>
      <c r="F21" s="4">
        <f t="shared" si="1"/>
        <v>-0.10828025477707007</v>
      </c>
      <c r="G21" s="4">
        <f t="shared" si="0"/>
        <v>-0.1791044776119403</v>
      </c>
    </row>
    <row r="22" spans="1:7" ht="12.75">
      <c r="A22" s="2" t="s">
        <v>51</v>
      </c>
      <c r="B22">
        <v>109.5</v>
      </c>
      <c r="C22">
        <v>62.5</v>
      </c>
      <c r="D22">
        <v>219.33</v>
      </c>
      <c r="E22">
        <v>167.5</v>
      </c>
      <c r="F22" s="4">
        <f t="shared" si="1"/>
        <v>0.752</v>
      </c>
      <c r="G22" s="4">
        <f t="shared" si="0"/>
        <v>0.3094328358208956</v>
      </c>
    </row>
    <row r="23" spans="1:7" ht="12.75">
      <c r="A23" s="2" t="s">
        <v>52</v>
      </c>
      <c r="B23">
        <v>584</v>
      </c>
      <c r="C23">
        <v>531</v>
      </c>
      <c r="D23">
        <v>1173</v>
      </c>
      <c r="E23">
        <v>1198</v>
      </c>
      <c r="F23" s="4">
        <f t="shared" si="1"/>
        <v>0.09981167608286252</v>
      </c>
      <c r="G23" s="4">
        <f t="shared" si="0"/>
        <v>-0.020868113522537562</v>
      </c>
    </row>
    <row r="24" spans="1:7" s="1" customFormat="1" ht="12.75">
      <c r="A24" s="2" t="s">
        <v>53</v>
      </c>
      <c r="B24">
        <v>11.25</v>
      </c>
      <c r="C24">
        <v>8.83</v>
      </c>
      <c r="D24">
        <v>18.25</v>
      </c>
      <c r="E24">
        <v>21.83</v>
      </c>
      <c r="F24" s="4">
        <f t="shared" si="1"/>
        <v>0.2740656851642129</v>
      </c>
      <c r="G24" s="4">
        <f t="shared" si="0"/>
        <v>-0.16399450297755375</v>
      </c>
    </row>
    <row r="25" spans="1:7" ht="12.75">
      <c r="A25" s="2" t="s">
        <v>54</v>
      </c>
      <c r="B25">
        <v>595.25</v>
      </c>
      <c r="C25">
        <v>539.83</v>
      </c>
      <c r="D25">
        <v>1191.95</v>
      </c>
      <c r="E25">
        <v>1219.83</v>
      </c>
      <c r="F25" s="4">
        <f t="shared" si="1"/>
        <v>0.10266194913213411</v>
      </c>
      <c r="G25" s="4">
        <f t="shared" si="0"/>
        <v>-0.022855643819220617</v>
      </c>
    </row>
    <row r="26" spans="1:7" s="1" customFormat="1" ht="12.75">
      <c r="A26" s="2" t="s">
        <v>55</v>
      </c>
      <c r="B26">
        <v>2286</v>
      </c>
      <c r="C26">
        <v>2136</v>
      </c>
      <c r="D26">
        <v>4917</v>
      </c>
      <c r="E26">
        <v>5334</v>
      </c>
      <c r="F26" s="4">
        <f t="shared" si="1"/>
        <v>0.0702247191011236</v>
      </c>
      <c r="G26" s="4">
        <f t="shared" si="0"/>
        <v>-0.078177727784027</v>
      </c>
    </row>
    <row r="27" spans="1:7" ht="12.75">
      <c r="A27" s="1" t="s">
        <v>192</v>
      </c>
      <c r="B27" s="2" t="s">
        <v>1</v>
      </c>
      <c r="C27" s="2" t="s">
        <v>33</v>
      </c>
      <c r="D27" s="2" t="s">
        <v>3</v>
      </c>
      <c r="E27" s="2" t="s">
        <v>4</v>
      </c>
      <c r="F27" s="2" t="s">
        <v>5</v>
      </c>
      <c r="G27" s="2" t="s">
        <v>6</v>
      </c>
    </row>
    <row r="28" spans="1:7" ht="12.75">
      <c r="A28" s="2" t="s">
        <v>193</v>
      </c>
      <c r="B28">
        <v>0</v>
      </c>
      <c r="C28">
        <v>2</v>
      </c>
      <c r="D28">
        <v>0</v>
      </c>
      <c r="E28">
        <v>2</v>
      </c>
      <c r="F28" s="4">
        <f aca="true" t="shared" si="2" ref="F28:F35">SUM(B28-C28)/C28</f>
        <v>-1</v>
      </c>
      <c r="G28" s="4">
        <f t="shared" si="0"/>
        <v>-1</v>
      </c>
    </row>
    <row r="29" spans="1:7" ht="12.75">
      <c r="A29" s="2" t="s">
        <v>194</v>
      </c>
      <c r="B29">
        <v>0</v>
      </c>
      <c r="C29">
        <v>0</v>
      </c>
      <c r="D29">
        <v>0</v>
      </c>
      <c r="E29">
        <v>0</v>
      </c>
      <c r="F29" s="4"/>
      <c r="G29" s="4"/>
    </row>
    <row r="30" spans="1:7" ht="12.75">
      <c r="A30" s="2" t="s">
        <v>24</v>
      </c>
      <c r="B30">
        <v>46</v>
      </c>
      <c r="C30">
        <v>62</v>
      </c>
      <c r="D30">
        <v>153</v>
      </c>
      <c r="E30">
        <v>115</v>
      </c>
      <c r="F30" s="4">
        <f t="shared" si="2"/>
        <v>-0.25806451612903225</v>
      </c>
      <c r="G30" s="4">
        <f t="shared" si="0"/>
        <v>0.33043478260869563</v>
      </c>
    </row>
    <row r="31" spans="1:7" ht="12.75">
      <c r="A31" s="2" t="s">
        <v>25</v>
      </c>
      <c r="B31">
        <v>2</v>
      </c>
      <c r="C31">
        <v>0</v>
      </c>
      <c r="D31">
        <v>3</v>
      </c>
      <c r="E31">
        <v>0</v>
      </c>
      <c r="F31" s="4"/>
      <c r="G31" s="4"/>
    </row>
    <row r="32" spans="1:7" ht="12.75">
      <c r="A32" s="2" t="s">
        <v>26</v>
      </c>
      <c r="B32">
        <v>0</v>
      </c>
      <c r="C32">
        <v>0</v>
      </c>
      <c r="D32">
        <v>0</v>
      </c>
      <c r="E32">
        <v>0</v>
      </c>
      <c r="F32" s="4"/>
      <c r="G32" s="4"/>
    </row>
    <row r="33" spans="1:7" ht="12.75">
      <c r="A33" s="2" t="s">
        <v>34</v>
      </c>
      <c r="B33">
        <v>0</v>
      </c>
      <c r="C33">
        <v>0</v>
      </c>
      <c r="D33">
        <v>0</v>
      </c>
      <c r="E33">
        <v>0</v>
      </c>
      <c r="F33" s="4"/>
      <c r="G33" s="4"/>
    </row>
    <row r="34" spans="1:7" ht="12.75">
      <c r="A34" s="2" t="s">
        <v>195</v>
      </c>
      <c r="B34">
        <v>60</v>
      </c>
      <c r="C34">
        <v>64</v>
      </c>
      <c r="D34">
        <v>181</v>
      </c>
      <c r="E34">
        <v>119.5</v>
      </c>
      <c r="F34" s="4">
        <f t="shared" si="2"/>
        <v>-0.0625</v>
      </c>
      <c r="G34" s="4">
        <f t="shared" si="0"/>
        <v>0.5146443514644351</v>
      </c>
    </row>
    <row r="35" spans="1:7" ht="12.75">
      <c r="A35" s="2" t="s">
        <v>196</v>
      </c>
      <c r="B35">
        <v>537</v>
      </c>
      <c r="C35">
        <v>590</v>
      </c>
      <c r="D35">
        <v>1823</v>
      </c>
      <c r="E35">
        <v>1204</v>
      </c>
      <c r="F35" s="4">
        <f t="shared" si="2"/>
        <v>-0.08983050847457627</v>
      </c>
      <c r="G35" s="4">
        <f t="shared" si="0"/>
        <v>0.5141196013289037</v>
      </c>
    </row>
    <row r="37" ht="12.75">
      <c r="A37" s="2" t="s">
        <v>29</v>
      </c>
    </row>
    <row r="38" ht="12.75">
      <c r="A38" s="2" t="s">
        <v>30</v>
      </c>
    </row>
    <row r="39" ht="12.75">
      <c r="A39" s="2" t="s">
        <v>31</v>
      </c>
    </row>
    <row r="40" ht="12.75">
      <c r="A40" s="2" t="s">
        <v>32</v>
      </c>
    </row>
  </sheetData>
  <printOptions gridLines="1"/>
  <pageMargins left="0.75" right="0.75" top="1" bottom="1" header="0.5" footer="0.5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37">
      <selection activeCell="F38" sqref="F38"/>
    </sheetView>
  </sheetViews>
  <sheetFormatPr defaultColWidth="9.140625" defaultRowHeight="12.75"/>
  <cols>
    <col min="1" max="1" width="47.7109375" style="1" bestFit="1" customWidth="1"/>
    <col min="2" max="2" width="11.28125" style="0" bestFit="1" customWidth="1"/>
    <col min="3" max="3" width="20.140625" style="0" bestFit="1" customWidth="1"/>
    <col min="4" max="4" width="7.7109375" style="0" customWidth="1"/>
    <col min="5" max="5" width="8.8515625" style="0" bestFit="1" customWidth="1"/>
    <col min="6" max="6" width="17.28125" style="0" bestFit="1" customWidth="1"/>
    <col min="7" max="7" width="12.140625" style="0" bestFit="1" customWidth="1"/>
  </cols>
  <sheetData>
    <row r="1" ht="12.75">
      <c r="A1" s="2" t="s">
        <v>56</v>
      </c>
    </row>
    <row r="2" ht="12.75">
      <c r="A2" s="15">
        <v>39845</v>
      </c>
    </row>
    <row r="3" ht="12.75">
      <c r="A3" s="2" t="s">
        <v>82</v>
      </c>
    </row>
    <row r="4" spans="2:7" s="1" customFormat="1" ht="12.75">
      <c r="B4" s="1" t="s">
        <v>1</v>
      </c>
      <c r="C4" s="1" t="s">
        <v>33</v>
      </c>
      <c r="D4" s="1" t="s">
        <v>3</v>
      </c>
      <c r="E4" s="1" t="s">
        <v>4</v>
      </c>
      <c r="F4" s="1" t="s">
        <v>5</v>
      </c>
      <c r="G4" s="1" t="s">
        <v>6</v>
      </c>
    </row>
    <row r="5" spans="1:5" ht="12.75">
      <c r="A5" s="1" t="s">
        <v>57</v>
      </c>
      <c r="B5">
        <v>33</v>
      </c>
      <c r="C5">
        <v>22</v>
      </c>
      <c r="D5">
        <v>52</v>
      </c>
      <c r="E5">
        <v>37</v>
      </c>
    </row>
    <row r="6" spans="1:5" ht="12.75">
      <c r="A6" s="1" t="s">
        <v>58</v>
      </c>
      <c r="B6">
        <v>24</v>
      </c>
      <c r="C6">
        <v>22</v>
      </c>
      <c r="D6">
        <v>46</v>
      </c>
      <c r="E6">
        <v>37</v>
      </c>
    </row>
    <row r="7" spans="1:5" ht="12.75">
      <c r="A7" s="1" t="s">
        <v>13</v>
      </c>
      <c r="B7">
        <v>37</v>
      </c>
      <c r="C7">
        <v>22</v>
      </c>
      <c r="D7">
        <v>64</v>
      </c>
      <c r="E7">
        <v>37</v>
      </c>
    </row>
    <row r="9" ht="12.75">
      <c r="A9" s="3" t="s">
        <v>59</v>
      </c>
    </row>
    <row r="10" spans="5:7" s="1" customFormat="1" ht="12.75">
      <c r="E10" s="1" t="s">
        <v>4</v>
      </c>
      <c r="F10" s="1" t="s">
        <v>5</v>
      </c>
      <c r="G10" s="1" t="s">
        <v>6</v>
      </c>
    </row>
    <row r="11" spans="1:5" ht="12.75">
      <c r="A11" s="1" t="s">
        <v>57</v>
      </c>
      <c r="B11">
        <v>33</v>
      </c>
      <c r="C11">
        <v>21</v>
      </c>
      <c r="D11">
        <v>59</v>
      </c>
      <c r="E11">
        <v>36</v>
      </c>
    </row>
    <row r="12" spans="1:5" ht="12.75">
      <c r="A12" s="1" t="s">
        <v>58</v>
      </c>
      <c r="B12">
        <v>0</v>
      </c>
      <c r="C12">
        <v>0</v>
      </c>
      <c r="E12">
        <v>0</v>
      </c>
    </row>
    <row r="13" spans="1:5" ht="12.75">
      <c r="A13" s="1" t="s">
        <v>13</v>
      </c>
      <c r="B13">
        <v>33</v>
      </c>
      <c r="C13">
        <v>21</v>
      </c>
      <c r="D13">
        <v>59</v>
      </c>
      <c r="E13">
        <v>36</v>
      </c>
    </row>
    <row r="15" ht="12.75">
      <c r="A15" s="1" t="s">
        <v>60</v>
      </c>
    </row>
    <row r="16" spans="5:7" s="1" customFormat="1" ht="12.75">
      <c r="E16" s="1" t="s">
        <v>4</v>
      </c>
      <c r="F16" s="1" t="s">
        <v>5</v>
      </c>
      <c r="G16" s="1" t="s">
        <v>6</v>
      </c>
    </row>
    <row r="17" spans="1:5" ht="12.75">
      <c r="A17" s="1" t="s">
        <v>57</v>
      </c>
      <c r="B17">
        <v>0</v>
      </c>
      <c r="C17">
        <v>1</v>
      </c>
      <c r="D17">
        <v>2</v>
      </c>
      <c r="E17">
        <v>2</v>
      </c>
    </row>
    <row r="18" spans="1:5" ht="12.75">
      <c r="A18" s="1" t="s">
        <v>58</v>
      </c>
      <c r="B18">
        <v>0</v>
      </c>
      <c r="C18">
        <v>0</v>
      </c>
      <c r="E18">
        <v>0</v>
      </c>
    </row>
    <row r="19" spans="1:5" ht="12.75">
      <c r="A19" s="1" t="s">
        <v>13</v>
      </c>
      <c r="B19">
        <v>0</v>
      </c>
      <c r="C19">
        <v>1</v>
      </c>
      <c r="D19">
        <v>2</v>
      </c>
      <c r="E19">
        <v>2</v>
      </c>
    </row>
    <row r="21" ht="12.75">
      <c r="A21" s="2" t="s">
        <v>81</v>
      </c>
    </row>
    <row r="22" spans="5:7" s="1" customFormat="1" ht="12.75">
      <c r="E22" s="1" t="s">
        <v>4</v>
      </c>
      <c r="F22" s="3" t="s">
        <v>5</v>
      </c>
      <c r="G22" s="3" t="s">
        <v>6</v>
      </c>
    </row>
    <row r="23" spans="1:5" ht="12.75">
      <c r="A23" s="1" t="s">
        <v>61</v>
      </c>
      <c r="B23">
        <v>0</v>
      </c>
      <c r="C23">
        <v>0</v>
      </c>
      <c r="D23">
        <v>3</v>
      </c>
      <c r="E23">
        <v>0</v>
      </c>
    </row>
    <row r="24" spans="1:5" ht="12.75">
      <c r="A24" s="1" t="s">
        <v>62</v>
      </c>
      <c r="B24">
        <v>20</v>
      </c>
      <c r="C24">
        <v>9</v>
      </c>
      <c r="D24">
        <v>31</v>
      </c>
      <c r="E24">
        <v>17</v>
      </c>
    </row>
    <row r="26" ht="12.75">
      <c r="A26" s="2" t="s">
        <v>80</v>
      </c>
    </row>
    <row r="27" spans="5:7" s="1" customFormat="1" ht="12.75">
      <c r="E27" s="1" t="s">
        <v>4</v>
      </c>
      <c r="F27" s="1" t="s">
        <v>5</v>
      </c>
      <c r="G27" s="1" t="s">
        <v>6</v>
      </c>
    </row>
    <row r="28" spans="1:5" ht="12.75">
      <c r="A28" s="1" t="s">
        <v>63</v>
      </c>
      <c r="B28">
        <v>7</v>
      </c>
      <c r="C28">
        <v>3</v>
      </c>
      <c r="D28">
        <v>13</v>
      </c>
      <c r="E28">
        <v>9</v>
      </c>
    </row>
    <row r="29" spans="1:5" ht="12.75">
      <c r="A29" s="1" t="s">
        <v>48</v>
      </c>
      <c r="B29">
        <v>24</v>
      </c>
      <c r="C29">
        <v>34</v>
      </c>
      <c r="D29">
        <v>49</v>
      </c>
      <c r="E29">
        <v>50</v>
      </c>
    </row>
    <row r="30" spans="1:5" ht="12.75">
      <c r="A30" s="1" t="s">
        <v>64</v>
      </c>
      <c r="B30">
        <v>3</v>
      </c>
      <c r="C30">
        <v>3</v>
      </c>
      <c r="D30">
        <v>7</v>
      </c>
      <c r="E30">
        <v>7</v>
      </c>
    </row>
    <row r="31" spans="1:5" ht="12.75">
      <c r="A31" s="1" t="s">
        <v>65</v>
      </c>
      <c r="B31">
        <v>1</v>
      </c>
      <c r="C31">
        <v>1</v>
      </c>
      <c r="D31">
        <v>1</v>
      </c>
      <c r="E31">
        <v>2</v>
      </c>
    </row>
    <row r="32" spans="1:5" ht="12.75">
      <c r="A32" s="1" t="s">
        <v>66</v>
      </c>
      <c r="B32">
        <v>3</v>
      </c>
      <c r="C32">
        <v>6</v>
      </c>
      <c r="D32">
        <v>7</v>
      </c>
      <c r="E32">
        <v>11</v>
      </c>
    </row>
    <row r="33" spans="1:5" ht="12.75">
      <c r="A33" s="1" t="s">
        <v>67</v>
      </c>
      <c r="B33">
        <v>4</v>
      </c>
      <c r="C33">
        <v>15</v>
      </c>
      <c r="D33">
        <v>11</v>
      </c>
      <c r="E33">
        <v>23</v>
      </c>
    </row>
    <row r="34" spans="1:5" ht="12.75">
      <c r="A34" s="1" t="s">
        <v>68</v>
      </c>
      <c r="B34">
        <v>0</v>
      </c>
      <c r="C34">
        <v>0</v>
      </c>
      <c r="D34">
        <v>0</v>
      </c>
      <c r="E34">
        <v>0</v>
      </c>
    </row>
    <row r="35" spans="1:5" ht="12.75">
      <c r="A35" s="1" t="s">
        <v>69</v>
      </c>
      <c r="B35">
        <v>2</v>
      </c>
      <c r="C35">
        <v>2</v>
      </c>
      <c r="D35">
        <v>2</v>
      </c>
      <c r="E35">
        <v>2</v>
      </c>
    </row>
    <row r="36" spans="1:5" ht="12.75">
      <c r="A36" s="1" t="s">
        <v>70</v>
      </c>
      <c r="B36">
        <v>8</v>
      </c>
      <c r="C36">
        <v>3</v>
      </c>
      <c r="D36">
        <v>11</v>
      </c>
      <c r="E36">
        <v>5</v>
      </c>
    </row>
    <row r="37" spans="1:5" ht="12.75">
      <c r="A37" s="1" t="s">
        <v>71</v>
      </c>
      <c r="B37">
        <v>0</v>
      </c>
      <c r="C37">
        <v>0</v>
      </c>
      <c r="D37">
        <v>0</v>
      </c>
      <c r="E37">
        <v>0</v>
      </c>
    </row>
    <row r="38" spans="1:5" ht="12.75">
      <c r="A38" s="1" t="s">
        <v>72</v>
      </c>
      <c r="B38">
        <v>2</v>
      </c>
      <c r="C38">
        <v>0</v>
      </c>
      <c r="D38">
        <v>6</v>
      </c>
      <c r="E38">
        <v>0</v>
      </c>
    </row>
    <row r="39" spans="1:5" ht="12.75">
      <c r="A39" s="1" t="s">
        <v>73</v>
      </c>
      <c r="B39">
        <v>1</v>
      </c>
      <c r="C39">
        <v>0</v>
      </c>
      <c r="D39">
        <v>1</v>
      </c>
      <c r="E39">
        <v>0</v>
      </c>
    </row>
    <row r="41" ht="12.75">
      <c r="A41" s="2" t="s">
        <v>74</v>
      </c>
    </row>
    <row r="42" spans="2:7" s="1" customFormat="1" ht="12.75">
      <c r="B42" s="1" t="s">
        <v>1</v>
      </c>
      <c r="C42" s="1" t="s">
        <v>33</v>
      </c>
      <c r="D42" s="1" t="s">
        <v>3</v>
      </c>
      <c r="E42" s="1" t="s">
        <v>4</v>
      </c>
      <c r="F42" s="1" t="s">
        <v>5</v>
      </c>
      <c r="G42" s="1" t="s">
        <v>6</v>
      </c>
    </row>
    <row r="43" spans="1:5" ht="12.75">
      <c r="A43" s="1" t="s">
        <v>75</v>
      </c>
      <c r="B43">
        <v>0</v>
      </c>
      <c r="C43">
        <v>6</v>
      </c>
      <c r="D43">
        <v>1</v>
      </c>
      <c r="E43">
        <v>6</v>
      </c>
    </row>
    <row r="44" spans="1:5" ht="12.75">
      <c r="A44" s="1" t="s">
        <v>76</v>
      </c>
      <c r="B44" s="36">
        <v>2145</v>
      </c>
      <c r="C44" s="5">
        <v>65880</v>
      </c>
      <c r="D44" s="5">
        <v>9845</v>
      </c>
      <c r="E44">
        <v>65880</v>
      </c>
    </row>
    <row r="45" spans="1:5" ht="12.75">
      <c r="A45" s="1" t="s">
        <v>77</v>
      </c>
      <c r="C45">
        <v>0</v>
      </c>
      <c r="D45">
        <v>0</v>
      </c>
      <c r="E45">
        <v>0</v>
      </c>
    </row>
    <row r="46" spans="1:5" ht="12.75">
      <c r="A46" s="1" t="s">
        <v>78</v>
      </c>
      <c r="C46">
        <v>0</v>
      </c>
      <c r="D46">
        <v>0</v>
      </c>
      <c r="E46">
        <v>0</v>
      </c>
    </row>
    <row r="47" spans="1:5" ht="12.75">
      <c r="A47" s="1" t="s">
        <v>79</v>
      </c>
      <c r="C47">
        <v>0</v>
      </c>
      <c r="D47">
        <v>0</v>
      </c>
      <c r="E47">
        <v>0</v>
      </c>
    </row>
    <row r="48" ht="12.75">
      <c r="D48">
        <v>0</v>
      </c>
    </row>
    <row r="49" ht="12.75">
      <c r="A49" s="2" t="s">
        <v>83</v>
      </c>
    </row>
    <row r="50" spans="2:7" s="1" customFormat="1" ht="12.75">
      <c r="B50" s="1" t="s">
        <v>1</v>
      </c>
      <c r="C50" s="1" t="s">
        <v>33</v>
      </c>
      <c r="D50" s="1" t="s">
        <v>3</v>
      </c>
      <c r="E50" s="1" t="s">
        <v>4</v>
      </c>
      <c r="F50" s="1" t="s">
        <v>5</v>
      </c>
      <c r="G50" s="1" t="s">
        <v>6</v>
      </c>
    </row>
    <row r="51" spans="1:5" ht="12.75">
      <c r="A51" s="1" t="s">
        <v>84</v>
      </c>
      <c r="B51">
        <v>13</v>
      </c>
      <c r="C51">
        <v>17</v>
      </c>
      <c r="D51">
        <v>29</v>
      </c>
      <c r="E51">
        <v>29</v>
      </c>
    </row>
    <row r="52" spans="1:5" ht="12.75">
      <c r="A52" s="1" t="s">
        <v>85</v>
      </c>
      <c r="B52">
        <v>12</v>
      </c>
      <c r="C52">
        <v>7</v>
      </c>
      <c r="D52">
        <v>18</v>
      </c>
      <c r="E52">
        <v>11</v>
      </c>
    </row>
    <row r="53" spans="1:5" ht="12.75">
      <c r="A53" s="1" t="s">
        <v>86</v>
      </c>
      <c r="B53">
        <v>1</v>
      </c>
      <c r="C53">
        <v>3</v>
      </c>
      <c r="D53">
        <v>2</v>
      </c>
      <c r="E53">
        <v>4</v>
      </c>
    </row>
    <row r="54" spans="1:5" ht="12.75">
      <c r="A54" s="1" t="s">
        <v>87</v>
      </c>
      <c r="B54">
        <v>0</v>
      </c>
      <c r="C54">
        <v>0</v>
      </c>
      <c r="D54">
        <v>0</v>
      </c>
      <c r="E54">
        <v>0</v>
      </c>
    </row>
    <row r="55" spans="1:5" ht="12.75">
      <c r="A55" s="1" t="s">
        <v>88</v>
      </c>
      <c r="B55">
        <v>0</v>
      </c>
      <c r="C55">
        <v>0</v>
      </c>
      <c r="D55">
        <v>0</v>
      </c>
      <c r="E55">
        <v>0</v>
      </c>
    </row>
    <row r="56" spans="1:5" ht="12.75">
      <c r="A56" s="1" t="s">
        <v>89</v>
      </c>
      <c r="B56">
        <v>16</v>
      </c>
      <c r="C56">
        <v>8</v>
      </c>
      <c r="D56">
        <v>28</v>
      </c>
      <c r="E56">
        <v>18</v>
      </c>
    </row>
    <row r="57" spans="1:5" ht="12.75">
      <c r="A57" s="1" t="s">
        <v>90</v>
      </c>
      <c r="B57">
        <v>10</v>
      </c>
      <c r="C57">
        <v>8</v>
      </c>
      <c r="D57">
        <v>12</v>
      </c>
      <c r="E57">
        <v>14</v>
      </c>
    </row>
    <row r="58" spans="1:5" ht="12.75">
      <c r="A58" s="1" t="s">
        <v>91</v>
      </c>
      <c r="B58">
        <v>6</v>
      </c>
      <c r="C58">
        <v>11</v>
      </c>
      <c r="D58">
        <v>16</v>
      </c>
      <c r="E58">
        <v>18</v>
      </c>
    </row>
    <row r="59" spans="1:5" ht="12.75">
      <c r="A59" s="1" t="s">
        <v>92</v>
      </c>
      <c r="B59">
        <v>7</v>
      </c>
      <c r="C59">
        <v>6</v>
      </c>
      <c r="D59">
        <v>10</v>
      </c>
      <c r="E59">
        <v>11</v>
      </c>
    </row>
    <row r="60" spans="1:5" ht="12.75">
      <c r="A60" s="1" t="s">
        <v>93</v>
      </c>
      <c r="B60">
        <v>9</v>
      </c>
      <c r="C60">
        <v>7</v>
      </c>
      <c r="D60">
        <v>15</v>
      </c>
      <c r="E60">
        <v>10</v>
      </c>
    </row>
    <row r="61" spans="1:5" ht="12.75">
      <c r="A61" s="1" t="s">
        <v>94</v>
      </c>
      <c r="B61">
        <v>3</v>
      </c>
      <c r="C61">
        <v>0</v>
      </c>
      <c r="D61">
        <v>4</v>
      </c>
      <c r="E61">
        <v>2</v>
      </c>
    </row>
    <row r="62" spans="1:5" ht="12.75">
      <c r="A62" s="1" t="s">
        <v>95</v>
      </c>
      <c r="B62">
        <v>1</v>
      </c>
      <c r="C62">
        <v>2</v>
      </c>
      <c r="D62">
        <v>2</v>
      </c>
      <c r="E62">
        <v>2</v>
      </c>
    </row>
    <row r="63" spans="1:5" ht="12.75">
      <c r="A63" s="1" t="s">
        <v>96</v>
      </c>
      <c r="B63">
        <v>0</v>
      </c>
      <c r="C63">
        <v>1</v>
      </c>
      <c r="D63">
        <v>0</v>
      </c>
      <c r="E63">
        <v>1</v>
      </c>
    </row>
    <row r="64" spans="1:5" ht="12.75">
      <c r="A64" s="1" t="s">
        <v>97</v>
      </c>
      <c r="B64">
        <v>0</v>
      </c>
      <c r="C64">
        <v>0</v>
      </c>
      <c r="D64">
        <v>0</v>
      </c>
      <c r="E64">
        <v>0</v>
      </c>
    </row>
    <row r="65" spans="1:5" ht="12.75">
      <c r="A65" s="1" t="s">
        <v>98</v>
      </c>
      <c r="B65">
        <v>0</v>
      </c>
      <c r="C65">
        <v>0</v>
      </c>
      <c r="D65">
        <v>0</v>
      </c>
      <c r="E65">
        <v>0</v>
      </c>
    </row>
    <row r="66" spans="1:5" ht="12.75">
      <c r="A66" s="1" t="s">
        <v>99</v>
      </c>
      <c r="B66">
        <v>0</v>
      </c>
      <c r="C66">
        <v>0</v>
      </c>
      <c r="D66">
        <v>0</v>
      </c>
      <c r="E66">
        <v>0</v>
      </c>
    </row>
    <row r="67" spans="1:5" ht="12.75">
      <c r="A67" s="1" t="s">
        <v>100</v>
      </c>
      <c r="B67">
        <v>0</v>
      </c>
      <c r="C67">
        <v>0</v>
      </c>
      <c r="D67">
        <v>0</v>
      </c>
      <c r="E67">
        <v>0</v>
      </c>
    </row>
  </sheetData>
  <printOptions gridLines="1"/>
  <pageMargins left="0.75" right="0.75" top="1" bottom="1" header="0.5" footer="0.5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16"/>
  <sheetViews>
    <sheetView workbookViewId="0" topLeftCell="B1">
      <selection activeCell="K13" sqref="K13"/>
    </sheetView>
  </sheetViews>
  <sheetFormatPr defaultColWidth="9.140625" defaultRowHeight="12.75"/>
  <cols>
    <col min="2" max="2" width="29.28125" style="0" customWidth="1"/>
    <col min="4" max="4" width="20.140625" style="0" customWidth="1"/>
    <col min="7" max="7" width="16.57421875" style="0" customWidth="1"/>
    <col min="8" max="8" width="12.28125" style="0" customWidth="1"/>
  </cols>
  <sheetData>
    <row r="1" ht="12.75">
      <c r="B1" s="1"/>
    </row>
    <row r="2" ht="12.75">
      <c r="B2" s="2" t="s">
        <v>178</v>
      </c>
    </row>
    <row r="3" spans="2:8" ht="12.75">
      <c r="B3" s="2"/>
      <c r="C3" s="2" t="s">
        <v>1</v>
      </c>
      <c r="D3" s="2" t="s">
        <v>33</v>
      </c>
      <c r="E3" s="2" t="s">
        <v>3</v>
      </c>
      <c r="F3" s="2" t="s">
        <v>4</v>
      </c>
      <c r="G3" s="2" t="s">
        <v>5</v>
      </c>
      <c r="H3" s="2" t="s">
        <v>6</v>
      </c>
    </row>
    <row r="4" spans="2:8" ht="12.75">
      <c r="B4" s="1" t="s">
        <v>179</v>
      </c>
      <c r="C4">
        <v>188</v>
      </c>
      <c r="D4">
        <v>60</v>
      </c>
      <c r="E4">
        <v>299</v>
      </c>
      <c r="F4">
        <v>121</v>
      </c>
      <c r="G4" s="4">
        <f>(C4-D4)/D4</f>
        <v>2.1333333333333333</v>
      </c>
      <c r="H4" s="4">
        <f>(E4-F4)/F4</f>
        <v>1.4710743801652892</v>
      </c>
    </row>
    <row r="5" spans="2:8" ht="12.75">
      <c r="B5" s="1" t="s">
        <v>180</v>
      </c>
      <c r="C5">
        <v>223</v>
      </c>
      <c r="D5">
        <v>139</v>
      </c>
      <c r="E5">
        <v>410</v>
      </c>
      <c r="F5">
        <v>264</v>
      </c>
      <c r="G5" s="4">
        <f>(C5-D5)/D5</f>
        <v>0.60431654676259</v>
      </c>
      <c r="H5" s="4">
        <f>(E5-F5)/F5</f>
        <v>0.553030303030303</v>
      </c>
    </row>
    <row r="6" spans="2:8" ht="12.75">
      <c r="B6" s="1" t="s">
        <v>181</v>
      </c>
      <c r="C6">
        <v>192</v>
      </c>
      <c r="D6">
        <v>63</v>
      </c>
      <c r="E6">
        <v>336</v>
      </c>
      <c r="F6">
        <v>138</v>
      </c>
      <c r="G6" s="4">
        <f>(C6-D6)/D6</f>
        <v>2.0476190476190474</v>
      </c>
      <c r="H6" s="4">
        <f>(E6-F6)/F6</f>
        <v>1.434782608695652</v>
      </c>
    </row>
    <row r="7" spans="2:8" ht="12.75">
      <c r="B7" s="1" t="s">
        <v>182</v>
      </c>
      <c r="C7">
        <v>58</v>
      </c>
      <c r="D7">
        <v>44</v>
      </c>
      <c r="E7">
        <v>76</v>
      </c>
      <c r="F7">
        <v>115</v>
      </c>
      <c r="G7" s="4">
        <v>0.34</v>
      </c>
      <c r="H7" s="4">
        <v>-0.34</v>
      </c>
    </row>
    <row r="8" spans="2:8" ht="12.75">
      <c r="B8" s="1" t="s">
        <v>183</v>
      </c>
      <c r="C8">
        <v>3</v>
      </c>
      <c r="D8">
        <v>6</v>
      </c>
      <c r="E8">
        <v>5</v>
      </c>
      <c r="F8">
        <v>12</v>
      </c>
      <c r="G8" s="4">
        <v>-0.5</v>
      </c>
      <c r="H8" s="4">
        <v>-0.58</v>
      </c>
    </row>
    <row r="9" spans="2:8" ht="12.75">
      <c r="B9" s="1" t="s">
        <v>177</v>
      </c>
      <c r="C9">
        <v>2</v>
      </c>
      <c r="D9">
        <v>4</v>
      </c>
      <c r="E9">
        <v>8</v>
      </c>
      <c r="F9">
        <v>10</v>
      </c>
      <c r="G9" s="4">
        <v>-0.5</v>
      </c>
      <c r="H9" s="4">
        <v>-0.2</v>
      </c>
    </row>
    <row r="10" spans="2:8" ht="12.75">
      <c r="B10" s="1" t="s">
        <v>31</v>
      </c>
      <c r="C10">
        <v>212</v>
      </c>
      <c r="D10">
        <v>86</v>
      </c>
      <c r="E10">
        <v>392</v>
      </c>
      <c r="F10">
        <v>143</v>
      </c>
      <c r="G10" s="4">
        <v>1.47</v>
      </c>
      <c r="H10" s="4">
        <v>1.74</v>
      </c>
    </row>
    <row r="11" spans="2:8" ht="12.75">
      <c r="B11" s="1" t="s">
        <v>184</v>
      </c>
      <c r="C11">
        <v>82</v>
      </c>
      <c r="D11">
        <v>79</v>
      </c>
      <c r="E11">
        <v>101</v>
      </c>
      <c r="F11">
        <v>150</v>
      </c>
      <c r="G11" s="4">
        <v>0.04</v>
      </c>
      <c r="H11" s="4">
        <v>-0.33</v>
      </c>
    </row>
    <row r="12" ht="12.75">
      <c r="B12" s="1"/>
    </row>
    <row r="14" ht="12.75">
      <c r="B14" s="2" t="s">
        <v>176</v>
      </c>
    </row>
    <row r="15" spans="2:8" ht="12.75">
      <c r="B15" s="2"/>
      <c r="C15" s="2" t="s">
        <v>1</v>
      </c>
      <c r="D15" s="2" t="s">
        <v>33</v>
      </c>
      <c r="E15" s="2" t="s">
        <v>3</v>
      </c>
      <c r="F15" s="2" t="s">
        <v>4</v>
      </c>
      <c r="G15" s="2" t="s">
        <v>5</v>
      </c>
      <c r="H15" s="2" t="s">
        <v>6</v>
      </c>
    </row>
    <row r="16" spans="2:8" ht="12.75">
      <c r="B16" s="1" t="s">
        <v>177</v>
      </c>
      <c r="C16">
        <v>88</v>
      </c>
      <c r="D16">
        <v>46</v>
      </c>
      <c r="E16">
        <v>161</v>
      </c>
      <c r="F16">
        <v>54</v>
      </c>
      <c r="G16" s="4">
        <v>0.91</v>
      </c>
      <c r="H16" s="4">
        <v>1.98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8">
      <selection activeCell="I28" sqref="I28"/>
    </sheetView>
  </sheetViews>
  <sheetFormatPr defaultColWidth="9.140625" defaultRowHeight="12.75"/>
  <cols>
    <col min="1" max="1" width="21.421875" style="0" customWidth="1"/>
    <col min="3" max="3" width="19.57421875" style="0" customWidth="1"/>
    <col min="6" max="6" width="14.57421875" style="0" customWidth="1"/>
    <col min="7" max="7" width="12.140625" style="0" customWidth="1"/>
  </cols>
  <sheetData>
    <row r="1" spans="1:6" ht="12.75">
      <c r="A1" s="2" t="s">
        <v>198</v>
      </c>
      <c r="C1" s="49" t="s">
        <v>199</v>
      </c>
      <c r="D1" s="50" t="s">
        <v>197</v>
      </c>
      <c r="E1" s="51" t="s">
        <v>200</v>
      </c>
      <c r="F1" s="52">
        <v>2009</v>
      </c>
    </row>
    <row r="2" ht="12.75">
      <c r="A2" s="1"/>
    </row>
    <row r="3" ht="12.75">
      <c r="A3" s="1"/>
    </row>
    <row r="4" ht="12.75">
      <c r="A4" s="2" t="s">
        <v>120</v>
      </c>
    </row>
    <row r="5" spans="1:7" ht="12.75">
      <c r="A5" s="2"/>
      <c r="B5" s="2" t="s">
        <v>1</v>
      </c>
      <c r="C5" s="2" t="s">
        <v>33</v>
      </c>
      <c r="D5" s="2" t="s">
        <v>3</v>
      </c>
      <c r="E5" s="2" t="s">
        <v>4</v>
      </c>
      <c r="F5" s="2" t="s">
        <v>5</v>
      </c>
      <c r="G5" s="2" t="s">
        <v>6</v>
      </c>
    </row>
    <row r="6" spans="1:2" ht="12.75">
      <c r="A6" s="1" t="s">
        <v>201</v>
      </c>
      <c r="B6" s="1">
        <v>3</v>
      </c>
    </row>
    <row r="7" spans="1:2" ht="12.75">
      <c r="A7" s="1" t="s">
        <v>202</v>
      </c>
      <c r="B7" s="1">
        <v>3</v>
      </c>
    </row>
    <row r="8" spans="1:2" ht="12.75">
      <c r="A8" s="1" t="s">
        <v>203</v>
      </c>
      <c r="B8" s="1">
        <v>25</v>
      </c>
    </row>
    <row r="9" spans="1:2" ht="12.75">
      <c r="A9" s="1" t="s">
        <v>204</v>
      </c>
      <c r="B9" s="1">
        <v>54</v>
      </c>
    </row>
    <row r="10" spans="1:2" ht="12.75">
      <c r="A10" s="1" t="s">
        <v>205</v>
      </c>
      <c r="B10" s="1">
        <v>227</v>
      </c>
    </row>
    <row r="11" spans="1:2" ht="12.75">
      <c r="A11" s="1" t="s">
        <v>206</v>
      </c>
      <c r="B11" s="1">
        <v>8</v>
      </c>
    </row>
    <row r="12" spans="1:2" ht="12.75">
      <c r="A12" s="1" t="s">
        <v>207</v>
      </c>
      <c r="B12" s="1">
        <v>75</v>
      </c>
    </row>
    <row r="13" spans="1:2" ht="12.75">
      <c r="A13" s="1" t="s">
        <v>188</v>
      </c>
      <c r="B13" s="1">
        <v>404</v>
      </c>
    </row>
    <row r="14" spans="1:2" ht="12.75">
      <c r="A14" s="1" t="s">
        <v>208</v>
      </c>
      <c r="B14" s="1">
        <v>686</v>
      </c>
    </row>
    <row r="15" spans="1:2" ht="12.75">
      <c r="A15" s="1" t="s">
        <v>209</v>
      </c>
      <c r="B15" s="1">
        <v>96</v>
      </c>
    </row>
    <row r="16" spans="1:2" ht="12.75">
      <c r="A16" s="1" t="s">
        <v>210</v>
      </c>
      <c r="B16" s="1">
        <v>1</v>
      </c>
    </row>
    <row r="17" spans="1:2" ht="12.75">
      <c r="A17" s="1" t="s">
        <v>211</v>
      </c>
      <c r="B17" s="1">
        <v>16</v>
      </c>
    </row>
    <row r="18" spans="1:2" ht="12.75">
      <c r="A18" s="1" t="s">
        <v>212</v>
      </c>
      <c r="B18" s="1">
        <v>8</v>
      </c>
    </row>
    <row r="19" spans="1:2" ht="12.75">
      <c r="A19" s="1" t="s">
        <v>213</v>
      </c>
      <c r="B19" s="1">
        <v>8</v>
      </c>
    </row>
    <row r="20" spans="1:2" ht="12.75">
      <c r="A20" s="1" t="s">
        <v>214</v>
      </c>
      <c r="B20" s="1">
        <v>53</v>
      </c>
    </row>
    <row r="21" spans="1:2" ht="12.75">
      <c r="A21" s="1" t="s">
        <v>215</v>
      </c>
      <c r="B21" s="1">
        <v>2</v>
      </c>
    </row>
    <row r="22" spans="1:2" ht="12.75">
      <c r="A22" s="1" t="s">
        <v>216</v>
      </c>
      <c r="B22" s="1">
        <v>1</v>
      </c>
    </row>
    <row r="23" spans="1:2" ht="12.75">
      <c r="A23" s="1" t="s">
        <v>217</v>
      </c>
      <c r="B23" s="1">
        <v>150</v>
      </c>
    </row>
    <row r="24" spans="1:2" ht="12.75">
      <c r="A24" s="1"/>
      <c r="B24" s="1"/>
    </row>
    <row r="25" spans="1:2" ht="12.75">
      <c r="A25" s="2" t="s">
        <v>218</v>
      </c>
      <c r="B25" s="1">
        <v>16</v>
      </c>
    </row>
    <row r="26" spans="1:7" ht="12.75">
      <c r="A26" s="2"/>
      <c r="B26" s="2"/>
      <c r="C26" s="2" t="s">
        <v>33</v>
      </c>
      <c r="D26" s="2" t="s">
        <v>3</v>
      </c>
      <c r="E26" s="2" t="s">
        <v>4</v>
      </c>
      <c r="F26" s="2" t="s">
        <v>5</v>
      </c>
      <c r="G26" s="2" t="s">
        <v>6</v>
      </c>
    </row>
    <row r="27" spans="1:2" ht="12.75">
      <c r="A27" s="1"/>
      <c r="B27" s="1"/>
    </row>
    <row r="28" spans="1:2" ht="12.75">
      <c r="A28" s="2" t="s">
        <v>219</v>
      </c>
      <c r="B28" s="1">
        <v>15</v>
      </c>
    </row>
    <row r="29" spans="1:7" ht="12.75">
      <c r="A29" s="2"/>
      <c r="B29" s="2"/>
      <c r="C29" s="2" t="s">
        <v>33</v>
      </c>
      <c r="D29" s="2" t="s">
        <v>3</v>
      </c>
      <c r="E29" s="2" t="s">
        <v>4</v>
      </c>
      <c r="F29" s="2" t="s">
        <v>5</v>
      </c>
      <c r="G29" s="2" t="s">
        <v>6</v>
      </c>
    </row>
    <row r="30" spans="1:2" ht="12.75">
      <c r="A30" s="1"/>
      <c r="B30" s="1"/>
    </row>
    <row r="31" spans="1:2" ht="12.75">
      <c r="A31" s="24" t="s">
        <v>220</v>
      </c>
      <c r="B31" s="24">
        <v>2</v>
      </c>
    </row>
    <row r="32" spans="1:2" ht="12.75">
      <c r="A32" s="1" t="s">
        <v>221</v>
      </c>
      <c r="B32" s="1">
        <v>3</v>
      </c>
    </row>
    <row r="33" spans="1:2" ht="12.75">
      <c r="A33" s="1" t="s">
        <v>222</v>
      </c>
      <c r="B33" s="1">
        <v>0</v>
      </c>
    </row>
    <row r="34" spans="1:5" ht="12.75">
      <c r="A34" s="1" t="s">
        <v>223</v>
      </c>
      <c r="B34" s="1">
        <v>74</v>
      </c>
      <c r="C34" s="1" t="s">
        <v>224</v>
      </c>
      <c r="E34" s="1">
        <v>16</v>
      </c>
    </row>
    <row r="35" spans="1:2" ht="12.75">
      <c r="A35" s="1" t="s">
        <v>225</v>
      </c>
      <c r="B35" s="1">
        <v>16</v>
      </c>
    </row>
    <row r="36" spans="1:2" ht="12.75">
      <c r="A36" s="1" t="s">
        <v>226</v>
      </c>
      <c r="B36" s="1">
        <v>5360</v>
      </c>
    </row>
    <row r="37" spans="1:2" ht="12.75">
      <c r="A37" s="1"/>
      <c r="B37" s="1"/>
    </row>
    <row r="38" spans="1:2" ht="12.75">
      <c r="A38" s="1" t="s">
        <v>227</v>
      </c>
      <c r="B38" s="1">
        <v>9894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Jonesboro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Yates</dc:creator>
  <cp:keywords/>
  <dc:description/>
  <cp:lastModifiedBy>LDWaterworth</cp:lastModifiedBy>
  <cp:lastPrinted>2008-01-07T19:27:41Z</cp:lastPrinted>
  <dcterms:created xsi:type="dcterms:W3CDTF">2005-08-24T14:42:25Z</dcterms:created>
  <dcterms:modified xsi:type="dcterms:W3CDTF">2009-03-16T20:39:06Z</dcterms:modified>
  <cp:category/>
  <cp:version/>
  <cp:contentType/>
  <cp:contentStatus/>
</cp:coreProperties>
</file>