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48" activeTab="5"/>
  </bookViews>
  <sheets>
    <sheet name="Summary" sheetId="1" r:id="rId1"/>
    <sheet name="CRIME" sheetId="2" r:id="rId2"/>
    <sheet name="UPD" sheetId="3" r:id="rId3"/>
    <sheet name="CID" sheetId="4" r:id="rId4"/>
    <sheet name="Traffic-Prowl" sheetId="5" r:id="rId5"/>
    <sheet name="WARRANTS" sheetId="6" r:id="rId6"/>
    <sheet name="DTF" sheetId="7" r:id="rId7"/>
    <sheet name="Code Enf" sheetId="8" r:id="rId8"/>
    <sheet name="Animal Control" sheetId="9" r:id="rId9"/>
    <sheet name="RECORDS" sheetId="10" r:id="rId10"/>
    <sheet name="ARRESTS" sheetId="11" r:id="rId11"/>
    <sheet name="FLEET MAINTENANCE" sheetId="12" r:id="rId12"/>
  </sheets>
  <externalReferences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<sst xmlns="http://schemas.openxmlformats.org/spreadsheetml/2006/main" count="547" uniqueCount="235">
  <si>
    <t>CRIME</t>
  </si>
  <si>
    <t>This Month</t>
  </si>
  <si>
    <t>This Month Last year</t>
  </si>
  <si>
    <t>YTD</t>
  </si>
  <si>
    <t>Last YTD</t>
  </si>
  <si>
    <t>Change By Month</t>
  </si>
  <si>
    <t>Change YTD</t>
  </si>
  <si>
    <t>Arson</t>
  </si>
  <si>
    <t>Kidnapping/Abduction</t>
  </si>
  <si>
    <t>Motor Vehicle Theft</t>
  </si>
  <si>
    <t>Prostitution</t>
  </si>
  <si>
    <t>Robbery</t>
  </si>
  <si>
    <t>Weapon Law Violations</t>
  </si>
  <si>
    <t>Total</t>
  </si>
  <si>
    <t>Bad Checks</t>
  </si>
  <si>
    <t>Curfew/Loitering/Vagrancy</t>
  </si>
  <si>
    <t>Disorderly Conduct</t>
  </si>
  <si>
    <t>DWI</t>
  </si>
  <si>
    <t>Liquor Law Violations</t>
  </si>
  <si>
    <t>Runaway</t>
  </si>
  <si>
    <t>All Other Offenses</t>
  </si>
  <si>
    <t>CRIME TOTALS</t>
  </si>
  <si>
    <t>Street Accidents</t>
  </si>
  <si>
    <t>Private Property Accidents</t>
  </si>
  <si>
    <t>Traffic Citations</t>
  </si>
  <si>
    <t>Mis. Arrests</t>
  </si>
  <si>
    <t>Felony Arrests</t>
  </si>
  <si>
    <t>Public Intoxication Arrests</t>
  </si>
  <si>
    <t>Calls For Service</t>
  </si>
  <si>
    <t>Alarms</t>
  </si>
  <si>
    <t>Parking Citations</t>
  </si>
  <si>
    <t>Written Warnings</t>
  </si>
  <si>
    <t>Patrol Miles</t>
  </si>
  <si>
    <t>This Month Last Year</t>
  </si>
  <si>
    <t>Drug Arrests</t>
  </si>
  <si>
    <t>Value of Asstes Seized</t>
  </si>
  <si>
    <t>CRIMINAL INVESTIGATIONS DIVISION</t>
  </si>
  <si>
    <t>RECORDS</t>
  </si>
  <si>
    <t>Incident/Arrest Reports Processed</t>
  </si>
  <si>
    <t>Accident Reports Processed</t>
  </si>
  <si>
    <t>Citations Processed</t>
  </si>
  <si>
    <t>Warnings Processed</t>
  </si>
  <si>
    <t>Backgrounds</t>
  </si>
  <si>
    <t>Fingerprints</t>
  </si>
  <si>
    <t>Photos</t>
  </si>
  <si>
    <t>WARRANTS</t>
  </si>
  <si>
    <t>By Occurrence Date</t>
  </si>
  <si>
    <t>Misdemeanor</t>
  </si>
  <si>
    <t>Felony</t>
  </si>
  <si>
    <t>SI Criminal</t>
  </si>
  <si>
    <t>Court</t>
  </si>
  <si>
    <t>Prisoner Transport</t>
  </si>
  <si>
    <t>Regular Hours</t>
  </si>
  <si>
    <t>Overtime Hours</t>
  </si>
  <si>
    <t>Total Hours</t>
  </si>
  <si>
    <t>Total Mileage</t>
  </si>
  <si>
    <t>DRUG TASK FORCE OPERATIONS</t>
  </si>
  <si>
    <t xml:space="preserve">Opened </t>
  </si>
  <si>
    <t>Closed</t>
  </si>
  <si>
    <t>With Nexus to Jonesboro</t>
  </si>
  <si>
    <t>Outside Jonesboro (No Known Nexus)</t>
  </si>
  <si>
    <t>Assist to Outside Agencies</t>
  </si>
  <si>
    <t>Assist to Jonesboro UPD/CID</t>
  </si>
  <si>
    <t>Mis.</t>
  </si>
  <si>
    <t>Marijuanna</t>
  </si>
  <si>
    <t>Cocaine</t>
  </si>
  <si>
    <t>Crack Cocaine</t>
  </si>
  <si>
    <t>Methamphetamine/ICE</t>
  </si>
  <si>
    <t>LSD</t>
  </si>
  <si>
    <t>Extasy (MDMA or Other Designer Drug)</t>
  </si>
  <si>
    <t>Perscription</t>
  </si>
  <si>
    <t>Opiates (Heroine,Opium)</t>
  </si>
  <si>
    <t>Labs</t>
  </si>
  <si>
    <t>All Other Drug Offenses</t>
  </si>
  <si>
    <t>ASSET FORFEITURE</t>
  </si>
  <si>
    <t>Vehicles Seized(No.)</t>
  </si>
  <si>
    <t>Value of Assets Seized(Includes Value of vehicles)</t>
  </si>
  <si>
    <t>Asset Value Awarded to Jonesboro PD (State)</t>
  </si>
  <si>
    <t>Asset Value Awarded to Jonesboro PD (Federal)</t>
  </si>
  <si>
    <t>Asset Value Awarded to Jonesboro PD (Total)</t>
  </si>
  <si>
    <t>ARRESTS</t>
  </si>
  <si>
    <t>ASSISTANCE RENDERED</t>
  </si>
  <si>
    <t>INVESTIGATIONS</t>
  </si>
  <si>
    <t>ARRESTS DEMOGRAPHY</t>
  </si>
  <si>
    <t>White</t>
  </si>
  <si>
    <t>African American</t>
  </si>
  <si>
    <t>Latino</t>
  </si>
  <si>
    <t>Asain</t>
  </si>
  <si>
    <t>Other/Bi-Racial</t>
  </si>
  <si>
    <t>Male</t>
  </si>
  <si>
    <t>Female</t>
  </si>
  <si>
    <t>White Male</t>
  </si>
  <si>
    <t>White Female</t>
  </si>
  <si>
    <t>African American Male</t>
  </si>
  <si>
    <t>African American Female</t>
  </si>
  <si>
    <t>Latino Male</t>
  </si>
  <si>
    <t>Latino Female</t>
  </si>
  <si>
    <t>Asain Male</t>
  </si>
  <si>
    <t>Asain Female</t>
  </si>
  <si>
    <t>Other/Bi-Racial Male</t>
  </si>
  <si>
    <t>Other/Bi-Racial Female</t>
  </si>
  <si>
    <t>INTERNAL AFFAIRS</t>
  </si>
  <si>
    <t>Inquiries</t>
  </si>
  <si>
    <t>Formal Investigations</t>
  </si>
  <si>
    <t>Opened</t>
  </si>
  <si>
    <t>Sustained</t>
  </si>
  <si>
    <t>Not-Sustained</t>
  </si>
  <si>
    <t>Exhonerated</t>
  </si>
  <si>
    <t>Unfounded</t>
  </si>
  <si>
    <t>FLEET MANAGEMENT</t>
  </si>
  <si>
    <t>95-99</t>
  </si>
  <si>
    <t>Repair Cost by Year Model</t>
  </si>
  <si>
    <t>Routine Preventive Maint.</t>
  </si>
  <si>
    <t>Totals by Year Model</t>
  </si>
  <si>
    <t xml:space="preserve">Total </t>
  </si>
  <si>
    <t>Criminal Investigations Assigned</t>
  </si>
  <si>
    <t>Criminal Investigations Closed</t>
  </si>
  <si>
    <t>Cleared by Arrests</t>
  </si>
  <si>
    <t>Execeptionally Cleared</t>
  </si>
  <si>
    <t>Filed With Prosecutors Office</t>
  </si>
  <si>
    <t>TOTALS</t>
  </si>
  <si>
    <t>CRIMES AGAINST PERSONS</t>
  </si>
  <si>
    <t>PROPERTY CRIMES</t>
  </si>
  <si>
    <t>CRIMES AGAINST CHILDREN</t>
  </si>
  <si>
    <t>Accident Requests</t>
  </si>
  <si>
    <t>NIBRS CODE</t>
  </si>
  <si>
    <t>Aggravated Assault</t>
  </si>
  <si>
    <t>All Other Larceny</t>
  </si>
  <si>
    <t>Burglary/Breaking &amp; Entering</t>
  </si>
  <si>
    <t>Counterfeiting/Forgery</t>
  </si>
  <si>
    <t>Credit Card/ATM Fraud</t>
  </si>
  <si>
    <t>Destruction/Damage/Vandalism of Property</t>
  </si>
  <si>
    <t>Driving Under the Influence</t>
  </si>
  <si>
    <t>Drug/Equipment Violations</t>
  </si>
  <si>
    <t>Drug/Narcotic Violations</t>
  </si>
  <si>
    <t>Drunkenness</t>
  </si>
  <si>
    <t>False Pretenses/Swindle/Confidence Game</t>
  </si>
  <si>
    <t>Forcible Fondling</t>
  </si>
  <si>
    <t>Forcible Rape</t>
  </si>
  <si>
    <t>Forcible Sodomy</t>
  </si>
  <si>
    <t>Impersonation</t>
  </si>
  <si>
    <t>Intimidation</t>
  </si>
  <si>
    <t>Murder and Nonnegligent Manslaughter</t>
  </si>
  <si>
    <t>Operating/Promoting/Assisting Gambling</t>
  </si>
  <si>
    <t>Pocket-picking</t>
  </si>
  <si>
    <t>Pornography/Obscene Material</t>
  </si>
  <si>
    <t>Purse-snatching</t>
  </si>
  <si>
    <t>Sexual Assault with an Object</t>
  </si>
  <si>
    <t>Shoplifting</t>
  </si>
  <si>
    <t>Simple Assaults</t>
  </si>
  <si>
    <t>Stolen Property Offenses</t>
  </si>
  <si>
    <t>Theft from Building</t>
  </si>
  <si>
    <t>Theft from Motor Vehicle</t>
  </si>
  <si>
    <t>Theft of Motor Vehicle Parts or Accessories</t>
  </si>
  <si>
    <t>Welfare Fraud</t>
  </si>
  <si>
    <t>Trespass of Real Property</t>
  </si>
  <si>
    <t>Gambling Equipment Violations</t>
  </si>
  <si>
    <t>Incest</t>
  </si>
  <si>
    <t>Theft from Coin-Operated Machine or Device</t>
  </si>
  <si>
    <t>Accidrent Requests Online</t>
  </si>
  <si>
    <t>Justifiable Homicide</t>
  </si>
  <si>
    <t>Subpoenas</t>
  </si>
  <si>
    <t>Commitments</t>
  </si>
  <si>
    <t>Hours Worked</t>
  </si>
  <si>
    <t>TRAFFIC DIVISION</t>
  </si>
  <si>
    <t>Major Persons Crimes</t>
  </si>
  <si>
    <t>Property crimes</t>
  </si>
  <si>
    <t>Officer Initiated Activity/Crime</t>
  </si>
  <si>
    <t>Other Crimes</t>
  </si>
  <si>
    <t>Chg by Mon</t>
  </si>
  <si>
    <t>Chg YTD</t>
  </si>
  <si>
    <t>PROWL</t>
  </si>
  <si>
    <t>ASSISTS</t>
  </si>
  <si>
    <t>VALUE OF DRUGS SEIZED</t>
  </si>
  <si>
    <t>PATROL MILES</t>
  </si>
  <si>
    <t>Uniform Patrol Division</t>
  </si>
  <si>
    <t>PARKING</t>
  </si>
  <si>
    <t>Citations</t>
  </si>
  <si>
    <t>CODE ENFORCEMENT</t>
  </si>
  <si>
    <t>Complaints Taken</t>
  </si>
  <si>
    <t>Compliant Followups</t>
  </si>
  <si>
    <t>Complaint Complaince</t>
  </si>
  <si>
    <t>Condemnation Actions</t>
  </si>
  <si>
    <t>Verbal Warnings</t>
  </si>
  <si>
    <t>Bribery</t>
  </si>
  <si>
    <t>Number of Activities</t>
  </si>
  <si>
    <t>Public Intoxication</t>
  </si>
  <si>
    <t>Complaints</t>
  </si>
  <si>
    <t>Assist</t>
  </si>
  <si>
    <t>Warning Citations</t>
  </si>
  <si>
    <t>Total Hours By Activity</t>
  </si>
  <si>
    <t>STEP</t>
  </si>
  <si>
    <t>DWI Arrest</t>
  </si>
  <si>
    <t>DUI Arrest</t>
  </si>
  <si>
    <t>STEP Hours Worked</t>
  </si>
  <si>
    <t>STEP Miles Driven</t>
  </si>
  <si>
    <t>ANIMAL CONTROL</t>
  </si>
  <si>
    <t>Month</t>
  </si>
  <si>
    <t>Year</t>
  </si>
  <si>
    <t>Barking Complaints</t>
  </si>
  <si>
    <t>Bite Reports</t>
  </si>
  <si>
    <t>Door Hangers</t>
  </si>
  <si>
    <t>Welfare Checks</t>
  </si>
  <si>
    <t>Advised of Rights</t>
  </si>
  <si>
    <t>Incident Reports</t>
  </si>
  <si>
    <t>Gone on Arrival</t>
  </si>
  <si>
    <t>Desk Complaints</t>
  </si>
  <si>
    <t>Captured Dogs</t>
  </si>
  <si>
    <t>Captured Cats</t>
  </si>
  <si>
    <t>Captured Wildlife</t>
  </si>
  <si>
    <t>Chemical Captures</t>
  </si>
  <si>
    <t>Traps</t>
  </si>
  <si>
    <t>Deceased Animals</t>
  </si>
  <si>
    <t>Assist J.P.D.</t>
  </si>
  <si>
    <t>Assist C.S.O.</t>
  </si>
  <si>
    <t>Public Relations</t>
  </si>
  <si>
    <t>CITATIONS ISSUED</t>
  </si>
  <si>
    <t>WARNINGS ISSUED</t>
  </si>
  <si>
    <t>Physical Arrests</t>
  </si>
  <si>
    <t xml:space="preserve">City Warrants Served </t>
  </si>
  <si>
    <t>County Warrants Served</t>
  </si>
  <si>
    <t>Euthanized</t>
  </si>
  <si>
    <t>Wildlife Euthanized</t>
  </si>
  <si>
    <t>Euthanized for Humane Society</t>
  </si>
  <si>
    <t>Deceased Animals   Landfill</t>
  </si>
  <si>
    <t>Miles Driven</t>
  </si>
  <si>
    <t>March</t>
  </si>
  <si>
    <t>Betting/Wagering</t>
  </si>
  <si>
    <t>Demolished by City</t>
  </si>
  <si>
    <t>Demolished by Owner</t>
  </si>
  <si>
    <t>Demolished by CDBG</t>
  </si>
  <si>
    <t>N/A</t>
  </si>
  <si>
    <t>Total Condemnations</t>
  </si>
  <si>
    <t>Sent to Rescue Centers</t>
  </si>
  <si>
    <t>Adoptions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</si>
</sst>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\-yy;@"/>
    <numFmt numFmtId="166" formatCode="_(&quot;$&quot;* #,##0.0000_);_(&quot;$&quot;* \(#,##0.0000\);_(&quot;$&quot;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9" fontId="0" fillId="0" borderId="0" xfId="0" applyNumberForma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9" fontId="0" fillId="0" borderId="0" xfId="59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0" xfId="59" applyFont="1" applyBorder="1" applyAlignment="1">
      <alignment horizontal="right"/>
    </xf>
    <xf numFmtId="9" fontId="0" fillId="0" borderId="0" xfId="59" applyFont="1" applyAlignment="1">
      <alignment horizontal="right"/>
    </xf>
    <xf numFmtId="17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9" fontId="1" fillId="34" borderId="0" xfId="0" applyNumberFormat="1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9" fontId="0" fillId="0" borderId="0" xfId="0" applyNumberFormat="1" applyFont="1" applyFill="1" applyAlignment="1">
      <alignment/>
    </xf>
    <xf numFmtId="9" fontId="1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17" fontId="0" fillId="0" borderId="0" xfId="0" applyNumberFormat="1" applyAlignment="1">
      <alignment/>
    </xf>
    <xf numFmtId="17" fontId="1" fillId="33" borderId="0" xfId="0" applyNumberFormat="1" applyFont="1" applyFill="1" applyAlignment="1">
      <alignment/>
    </xf>
    <xf numFmtId="8" fontId="0" fillId="0" borderId="0" xfId="44" applyNumberFormat="1" applyFont="1" applyAlignment="1">
      <alignment/>
    </xf>
    <xf numFmtId="17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8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3" fontId="0" fillId="0" borderId="0" xfId="0" applyNumberFormat="1" applyAlignment="1">
      <alignment/>
    </xf>
    <xf numFmtId="9" fontId="6" fillId="0" borderId="0" xfId="0" applyNumberFormat="1" applyFont="1" applyAlignment="1">
      <alignment/>
    </xf>
    <xf numFmtId="9" fontId="1" fillId="35" borderId="0" xfId="0" applyNumberFormat="1" applyFont="1" applyFill="1" applyAlignment="1">
      <alignment/>
    </xf>
    <xf numFmtId="9" fontId="1" fillId="36" borderId="0" xfId="0" applyNumberFormat="1" applyFont="1" applyFill="1" applyAlignment="1">
      <alignment/>
    </xf>
    <xf numFmtId="17" fontId="0" fillId="33" borderId="0" xfId="0" applyNumberFormat="1" applyFill="1" applyAlignment="1">
      <alignment horizontal="right"/>
    </xf>
    <xf numFmtId="0" fontId="0" fillId="0" borderId="10" xfId="0" applyFont="1" applyBorder="1" applyAlignment="1">
      <alignment/>
    </xf>
    <xf numFmtId="0" fontId="0" fillId="33" borderId="0" xfId="0" applyFill="1" applyAlignment="1">
      <alignment horizontal="right"/>
    </xf>
    <xf numFmtId="0" fontId="0" fillId="0" borderId="10" xfId="0" applyBorder="1" applyAlignment="1">
      <alignment horizontal="left"/>
    </xf>
    <xf numFmtId="9" fontId="0" fillId="0" borderId="0" xfId="0" applyNumberFormat="1" applyAlignment="1">
      <alignment horizontal="right"/>
    </xf>
    <xf numFmtId="166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1" fillId="33" borderId="11" xfId="0" applyFont="1" applyFill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9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indexed="8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8"/>
      </font>
    </dxf>
    <dxf>
      <font>
        <color indexed="17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DWaterworth\Local%20Settings\Temporary%20Internet%20Files\OLK6A8\2009%20STA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DWaterworth\Local%20Settings\Temporary%20Internet%20Files\OLK6A8\2009%20Mar%20Sta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DWaterworth\Local%20Settings\Temporary%20Internet%20Files\OLK6A8\2009%20Mar%20Parking%20Sta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DWaterworth\Local%20Settings\Temporary%20Internet%20Files\OLK6A8\CHIEF'S%20REPORT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Crime"/>
      <sheetName val="Jan Records"/>
      <sheetName val="Feb Crime"/>
      <sheetName val="Feb Records"/>
      <sheetName val="Mar Crime"/>
      <sheetName val="Mar Records"/>
      <sheetName val="Apr Crime"/>
      <sheetName val="Apr Records"/>
      <sheetName val="May Crime"/>
      <sheetName val="May Records"/>
      <sheetName val="Jun Crime"/>
      <sheetName val="Jun Records"/>
      <sheetName val="Jul Crime"/>
      <sheetName val="Jul Records"/>
      <sheetName val="Aug Crime"/>
      <sheetName val="Aug Records "/>
      <sheetName val="Sep Crime"/>
      <sheetName val="Sep Records"/>
      <sheetName val="Oct Crime"/>
      <sheetName val="Oct Records"/>
      <sheetName val="Nov Crime"/>
      <sheetName val="Nov Records"/>
      <sheetName val="Dec Crime"/>
      <sheetName val="Dec Records"/>
    </sheetNames>
    <sheetDataSet>
      <sheetData sheetId="2">
        <row r="5">
          <cell r="D5">
            <v>26</v>
          </cell>
          <cell r="E5">
            <v>18</v>
          </cell>
        </row>
        <row r="6">
          <cell r="D6">
            <v>199</v>
          </cell>
          <cell r="E6">
            <v>199</v>
          </cell>
        </row>
        <row r="7">
          <cell r="D7">
            <v>834</v>
          </cell>
          <cell r="E7">
            <v>950</v>
          </cell>
        </row>
        <row r="8">
          <cell r="D8">
            <v>1</v>
          </cell>
          <cell r="E8">
            <v>3</v>
          </cell>
        </row>
        <row r="9">
          <cell r="D9">
            <v>15</v>
          </cell>
          <cell r="E9">
            <v>19</v>
          </cell>
        </row>
        <row r="10">
          <cell r="D10">
            <v>0</v>
          </cell>
          <cell r="E10">
            <v>0</v>
          </cell>
        </row>
        <row r="11">
          <cell r="D11">
            <v>211</v>
          </cell>
          <cell r="E11">
            <v>161</v>
          </cell>
        </row>
        <row r="12">
          <cell r="D12">
            <v>36</v>
          </cell>
          <cell r="E12">
            <v>30</v>
          </cell>
        </row>
        <row r="13">
          <cell r="D13">
            <v>17</v>
          </cell>
          <cell r="E13">
            <v>30</v>
          </cell>
        </row>
        <row r="14">
          <cell r="D14">
            <v>0</v>
          </cell>
          <cell r="E14">
            <v>0</v>
          </cell>
        </row>
        <row r="15">
          <cell r="D15">
            <v>154</v>
          </cell>
          <cell r="E15">
            <v>163</v>
          </cell>
        </row>
        <row r="16">
          <cell r="D16">
            <v>20</v>
          </cell>
          <cell r="E16">
            <v>44</v>
          </cell>
        </row>
        <row r="17">
          <cell r="D17">
            <v>55</v>
          </cell>
          <cell r="E17">
            <v>93</v>
          </cell>
        </row>
        <row r="18">
          <cell r="D18">
            <v>12</v>
          </cell>
          <cell r="E18">
            <v>17</v>
          </cell>
        </row>
        <row r="19">
          <cell r="D19">
            <v>91</v>
          </cell>
          <cell r="E19">
            <v>97</v>
          </cell>
        </row>
        <row r="20">
          <cell r="D20">
            <v>55</v>
          </cell>
          <cell r="E20">
            <v>56</v>
          </cell>
        </row>
        <row r="21">
          <cell r="D21">
            <v>13</v>
          </cell>
          <cell r="E21">
            <v>14</v>
          </cell>
        </row>
        <row r="22">
          <cell r="D22">
            <v>1</v>
          </cell>
          <cell r="E22">
            <v>1</v>
          </cell>
        </row>
        <row r="23">
          <cell r="D23">
            <v>5</v>
          </cell>
          <cell r="E23">
            <v>6</v>
          </cell>
        </row>
        <row r="24">
          <cell r="D24">
            <v>0</v>
          </cell>
          <cell r="E24">
            <v>1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93</v>
          </cell>
          <cell r="E28">
            <v>138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1</v>
          </cell>
        </row>
        <row r="31">
          <cell r="D31">
            <v>2</v>
          </cell>
          <cell r="E31">
            <v>5</v>
          </cell>
        </row>
        <row r="32">
          <cell r="D32">
            <v>14</v>
          </cell>
          <cell r="E32">
            <v>13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1</v>
          </cell>
        </row>
        <row r="36">
          <cell r="D36">
            <v>1</v>
          </cell>
          <cell r="E36">
            <v>2</v>
          </cell>
        </row>
        <row r="37">
          <cell r="D37">
            <v>0</v>
          </cell>
          <cell r="E37">
            <v>0</v>
          </cell>
        </row>
        <row r="38">
          <cell r="D38">
            <v>2</v>
          </cell>
          <cell r="E38">
            <v>3</v>
          </cell>
        </row>
        <row r="39">
          <cell r="D39">
            <v>13</v>
          </cell>
          <cell r="E39">
            <v>12</v>
          </cell>
        </row>
        <row r="40">
          <cell r="D40">
            <v>21</v>
          </cell>
          <cell r="E40">
            <v>20</v>
          </cell>
        </row>
        <row r="41">
          <cell r="D41">
            <v>1</v>
          </cell>
          <cell r="E41">
            <v>1</v>
          </cell>
        </row>
        <row r="42">
          <cell r="D42">
            <v>63</v>
          </cell>
          <cell r="E42">
            <v>70</v>
          </cell>
        </row>
        <row r="43">
          <cell r="D43">
            <v>63</v>
          </cell>
          <cell r="E43">
            <v>93</v>
          </cell>
        </row>
        <row r="44">
          <cell r="D44">
            <v>7</v>
          </cell>
          <cell r="E44">
            <v>10</v>
          </cell>
        </row>
        <row r="45">
          <cell r="D45">
            <v>124</v>
          </cell>
          <cell r="E45">
            <v>91</v>
          </cell>
        </row>
        <row r="46">
          <cell r="D46">
            <v>0</v>
          </cell>
          <cell r="E46">
            <v>0</v>
          </cell>
        </row>
        <row r="47">
          <cell r="D47">
            <v>44</v>
          </cell>
          <cell r="E47">
            <v>50</v>
          </cell>
        </row>
        <row r="48">
          <cell r="D48">
            <v>12</v>
          </cell>
          <cell r="E48">
            <v>11</v>
          </cell>
        </row>
        <row r="49">
          <cell r="D49">
            <v>41</v>
          </cell>
          <cell r="E49">
            <v>31</v>
          </cell>
        </row>
        <row r="50">
          <cell r="D50">
            <v>10</v>
          </cell>
          <cell r="E50">
            <v>9</v>
          </cell>
        </row>
        <row r="51">
          <cell r="D51">
            <v>0</v>
          </cell>
          <cell r="E51">
            <v>0</v>
          </cell>
        </row>
      </sheetData>
      <sheetData sheetId="3">
        <row r="3">
          <cell r="D3">
            <v>1803</v>
          </cell>
          <cell r="E3">
            <v>1855</v>
          </cell>
        </row>
        <row r="4">
          <cell r="D4">
            <v>428</v>
          </cell>
          <cell r="E4">
            <v>403</v>
          </cell>
        </row>
        <row r="5">
          <cell r="D5">
            <v>6128</v>
          </cell>
          <cell r="E5">
            <v>5501</v>
          </cell>
        </row>
        <row r="6">
          <cell r="D6">
            <v>595</v>
          </cell>
          <cell r="E6">
            <v>843</v>
          </cell>
        </row>
        <row r="7">
          <cell r="D7">
            <v>12</v>
          </cell>
          <cell r="E7">
            <v>30</v>
          </cell>
        </row>
        <row r="8">
          <cell r="D8">
            <v>146</v>
          </cell>
          <cell r="E8">
            <v>228</v>
          </cell>
        </row>
        <row r="9">
          <cell r="D9">
            <v>0</v>
          </cell>
          <cell r="E9">
            <v>10</v>
          </cell>
        </row>
        <row r="10">
          <cell r="D10">
            <v>242</v>
          </cell>
          <cell r="E10">
            <v>255</v>
          </cell>
        </row>
        <row r="11">
          <cell r="D11">
            <v>309</v>
          </cell>
          <cell r="E11">
            <v>298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aver"/>
      <sheetName val="Smith"/>
      <sheetName val="Seaborn"/>
      <sheetName val="Walker"/>
      <sheetName val="Chief's Rpt"/>
    </sheetNames>
    <sheetDataSet>
      <sheetData sheetId="0">
        <row r="18">
          <cell r="P18">
            <v>1</v>
          </cell>
        </row>
      </sheetData>
      <sheetData sheetId="1">
        <row r="32">
          <cell r="D32">
            <v>10</v>
          </cell>
          <cell r="E32">
            <v>5</v>
          </cell>
        </row>
      </sheetData>
      <sheetData sheetId="2">
        <row r="32">
          <cell r="D32">
            <v>7</v>
          </cell>
          <cell r="E3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ffron"/>
      <sheetName val="Chief's Rp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t"/>
      <sheetName val="Oct"/>
      <sheetName val="Nov"/>
      <sheetName val="Dec"/>
    </sheetNames>
    <sheetDataSet>
      <sheetData sheetId="1">
        <row r="6">
          <cell r="D6">
            <v>96</v>
          </cell>
          <cell r="E6">
            <v>192</v>
          </cell>
        </row>
        <row r="7">
          <cell r="D7">
            <v>81</v>
          </cell>
          <cell r="E7">
            <v>178</v>
          </cell>
        </row>
        <row r="8">
          <cell r="D8">
            <v>42</v>
          </cell>
          <cell r="E8">
            <v>84</v>
          </cell>
        </row>
        <row r="9">
          <cell r="D9">
            <v>16</v>
          </cell>
          <cell r="E9">
            <v>23</v>
          </cell>
        </row>
        <row r="10">
          <cell r="D10">
            <v>22</v>
          </cell>
          <cell r="E10">
            <v>46</v>
          </cell>
        </row>
        <row r="11">
          <cell r="D11">
            <v>1</v>
          </cell>
          <cell r="E11">
            <v>9</v>
          </cell>
        </row>
        <row r="15">
          <cell r="D15">
            <v>17</v>
          </cell>
          <cell r="E15">
            <v>39</v>
          </cell>
        </row>
        <row r="16">
          <cell r="D16">
            <v>18</v>
          </cell>
          <cell r="E16">
            <v>45</v>
          </cell>
        </row>
        <row r="17">
          <cell r="D17">
            <v>9</v>
          </cell>
          <cell r="E17">
            <v>26</v>
          </cell>
        </row>
        <row r="18">
          <cell r="D18">
            <v>4</v>
          </cell>
          <cell r="E18">
            <v>6</v>
          </cell>
        </row>
        <row r="19">
          <cell r="D19">
            <v>4</v>
          </cell>
          <cell r="E19">
            <v>12</v>
          </cell>
        </row>
        <row r="20">
          <cell r="D20">
            <v>1</v>
          </cell>
          <cell r="E20">
            <v>1</v>
          </cell>
        </row>
        <row r="24">
          <cell r="D24">
            <v>68</v>
          </cell>
          <cell r="E24">
            <v>120</v>
          </cell>
        </row>
        <row r="25">
          <cell r="D25">
            <v>52</v>
          </cell>
          <cell r="E25">
            <v>107</v>
          </cell>
        </row>
        <row r="26">
          <cell r="D26">
            <v>33</v>
          </cell>
          <cell r="E26">
            <v>55</v>
          </cell>
        </row>
        <row r="27">
          <cell r="D27">
            <v>9</v>
          </cell>
          <cell r="E27">
            <v>16</v>
          </cell>
        </row>
        <row r="28">
          <cell r="D28">
            <v>10</v>
          </cell>
          <cell r="E28">
            <v>29</v>
          </cell>
        </row>
        <row r="29">
          <cell r="D29">
            <v>0</v>
          </cell>
          <cell r="E29">
            <v>7</v>
          </cell>
        </row>
        <row r="33">
          <cell r="D33">
            <v>8</v>
          </cell>
          <cell r="E33">
            <v>12</v>
          </cell>
        </row>
        <row r="34">
          <cell r="D34">
            <v>7</v>
          </cell>
          <cell r="E34">
            <v>10</v>
          </cell>
        </row>
        <row r="35">
          <cell r="D35">
            <v>1</v>
          </cell>
          <cell r="E35">
            <v>3</v>
          </cell>
        </row>
        <row r="36">
          <cell r="D36">
            <v>3</v>
          </cell>
          <cell r="E36">
            <v>1</v>
          </cell>
        </row>
        <row r="37">
          <cell r="D37">
            <v>3</v>
          </cell>
          <cell r="E37">
            <v>5</v>
          </cell>
        </row>
        <row r="38">
          <cell r="D38">
            <v>0</v>
          </cell>
          <cell r="E3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F66" sqref="F66"/>
    </sheetView>
  </sheetViews>
  <sheetFormatPr defaultColWidth="9.140625" defaultRowHeight="12.75"/>
  <cols>
    <col min="1" max="1" width="37.421875" style="0" customWidth="1"/>
    <col min="2" max="2" width="11.28125" style="0" customWidth="1"/>
    <col min="3" max="3" width="19.7109375" style="0" customWidth="1"/>
    <col min="6" max="6" width="17.8515625" style="0" customWidth="1"/>
    <col min="7" max="7" width="14.7109375" style="0" customWidth="1"/>
  </cols>
  <sheetData>
    <row r="1" ht="12.75">
      <c r="A1" s="15">
        <v>39873</v>
      </c>
    </row>
    <row r="2" spans="1:7" ht="12.7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1" t="s">
        <v>21</v>
      </c>
      <c r="B3" s="3">
        <v>1177</v>
      </c>
      <c r="C3" s="3">
        <v>1415</v>
      </c>
      <c r="D3" s="3">
        <v>3433</v>
      </c>
      <c r="E3" s="3">
        <v>3878</v>
      </c>
      <c r="F3" s="16">
        <f>(B3-C3)/C3</f>
        <v>-0.16819787985865725</v>
      </c>
      <c r="G3" s="16">
        <f>(D3-E3)/E3</f>
        <v>-0.1147498710675606</v>
      </c>
    </row>
    <row r="4" spans="6:7" ht="12.75">
      <c r="F4" s="17"/>
      <c r="G4" s="17"/>
    </row>
    <row r="5" ht="12.75">
      <c r="A5" s="1" t="s">
        <v>165</v>
      </c>
    </row>
    <row r="6" spans="1:7" ht="12.75">
      <c r="A6" s="18" t="s">
        <v>142</v>
      </c>
      <c r="B6">
        <v>1</v>
      </c>
      <c r="C6">
        <v>1</v>
      </c>
      <c r="D6">
        <v>1</v>
      </c>
      <c r="E6">
        <v>1</v>
      </c>
      <c r="F6" s="4"/>
      <c r="G6" s="4"/>
    </row>
    <row r="7" spans="1:7" ht="12.75">
      <c r="A7" s="18" t="s">
        <v>11</v>
      </c>
      <c r="B7">
        <v>11</v>
      </c>
      <c r="C7">
        <v>9</v>
      </c>
      <c r="D7">
        <v>24</v>
      </c>
      <c r="E7">
        <v>21</v>
      </c>
      <c r="F7" s="4"/>
      <c r="G7" s="4"/>
    </row>
    <row r="8" spans="1:7" ht="12.75">
      <c r="A8" s="18" t="s">
        <v>126</v>
      </c>
      <c r="B8">
        <v>11</v>
      </c>
      <c r="C8">
        <v>11</v>
      </c>
      <c r="D8">
        <v>37</v>
      </c>
      <c r="E8">
        <v>29</v>
      </c>
      <c r="F8" s="4"/>
      <c r="G8" s="4"/>
    </row>
    <row r="9" spans="1:7" ht="12.75">
      <c r="A9" s="18" t="s">
        <v>137</v>
      </c>
      <c r="B9">
        <v>1</v>
      </c>
      <c r="C9">
        <v>1</v>
      </c>
      <c r="D9">
        <v>2</v>
      </c>
      <c r="E9">
        <v>2</v>
      </c>
      <c r="F9" s="4"/>
      <c r="G9" s="4"/>
    </row>
    <row r="10" spans="1:7" ht="12.75">
      <c r="A10" s="18" t="s">
        <v>138</v>
      </c>
      <c r="B10">
        <v>2</v>
      </c>
      <c r="C10">
        <v>0</v>
      </c>
      <c r="D10">
        <v>7</v>
      </c>
      <c r="E10">
        <v>6</v>
      </c>
      <c r="F10" s="4"/>
      <c r="G10" s="4"/>
    </row>
    <row r="11" spans="1:7" ht="12.75">
      <c r="A11" s="18" t="s">
        <v>139</v>
      </c>
      <c r="B11">
        <v>0</v>
      </c>
      <c r="C11">
        <v>0</v>
      </c>
      <c r="D11">
        <v>0</v>
      </c>
      <c r="E11">
        <v>1</v>
      </c>
      <c r="F11" s="4"/>
      <c r="G11" s="4"/>
    </row>
    <row r="12" spans="1:7" ht="12.75">
      <c r="A12" s="18" t="s">
        <v>8</v>
      </c>
      <c r="B12">
        <v>3</v>
      </c>
      <c r="C12">
        <v>0</v>
      </c>
      <c r="D12">
        <v>3</v>
      </c>
      <c r="E12">
        <v>1</v>
      </c>
      <c r="F12" s="4"/>
      <c r="G12" s="4"/>
    </row>
    <row r="13" spans="1:7" ht="12.75">
      <c r="A13" s="18" t="s">
        <v>147</v>
      </c>
      <c r="B13">
        <v>0</v>
      </c>
      <c r="C13">
        <v>0</v>
      </c>
      <c r="D13">
        <v>1</v>
      </c>
      <c r="E13">
        <v>1</v>
      </c>
      <c r="F13" s="4"/>
      <c r="G13" s="4"/>
    </row>
    <row r="14" spans="1:7" ht="12.75">
      <c r="A14" s="18"/>
      <c r="B14" s="19" t="s">
        <v>1</v>
      </c>
      <c r="C14" s="19" t="s">
        <v>2</v>
      </c>
      <c r="D14" s="19" t="s">
        <v>3</v>
      </c>
      <c r="E14" s="19" t="s">
        <v>4</v>
      </c>
      <c r="F14" s="19" t="s">
        <v>5</v>
      </c>
      <c r="G14" s="19" t="s">
        <v>6</v>
      </c>
    </row>
    <row r="15" spans="1:7" ht="12.75">
      <c r="A15" s="18"/>
      <c r="B15" s="19">
        <f>SUM(B6:B13)</f>
        <v>29</v>
      </c>
      <c r="C15" s="19">
        <f>SUM(C6:C13)</f>
        <v>22</v>
      </c>
      <c r="D15" s="19">
        <f>SUM(D6:D13)</f>
        <v>75</v>
      </c>
      <c r="E15" s="19">
        <f>SUM(E6:E13)</f>
        <v>62</v>
      </c>
      <c r="F15" s="20">
        <f>(B15-C15)/C15</f>
        <v>0.3181818181818182</v>
      </c>
      <c r="G15" s="20">
        <f>(D15-E15)/E15</f>
        <v>0.20967741935483872</v>
      </c>
    </row>
    <row r="16" spans="6:7" ht="12.75">
      <c r="F16" s="21"/>
      <c r="G16" s="21"/>
    </row>
    <row r="17" spans="1:7" ht="12.75">
      <c r="A17" s="1" t="s">
        <v>166</v>
      </c>
      <c r="F17" s="21"/>
      <c r="G17" s="21"/>
    </row>
    <row r="18" spans="1:7" ht="12.75">
      <c r="A18" s="22" t="s">
        <v>127</v>
      </c>
      <c r="B18">
        <v>110</v>
      </c>
      <c r="C18">
        <v>125</v>
      </c>
      <c r="D18">
        <v>309</v>
      </c>
      <c r="E18">
        <v>324</v>
      </c>
      <c r="F18" s="23"/>
      <c r="G18" s="23"/>
    </row>
    <row r="19" spans="1:7" ht="12.75">
      <c r="A19" s="22" t="s">
        <v>7</v>
      </c>
      <c r="B19">
        <v>0</v>
      </c>
      <c r="C19">
        <v>1</v>
      </c>
      <c r="D19">
        <v>1</v>
      </c>
      <c r="E19">
        <v>4</v>
      </c>
      <c r="F19" s="23"/>
      <c r="G19" s="23"/>
    </row>
    <row r="20" spans="1:7" ht="12.75">
      <c r="A20" s="22" t="s">
        <v>14</v>
      </c>
      <c r="B20">
        <v>7</v>
      </c>
      <c r="C20">
        <v>9</v>
      </c>
      <c r="D20">
        <v>22</v>
      </c>
      <c r="E20">
        <v>28</v>
      </c>
      <c r="F20" s="23"/>
      <c r="G20" s="23"/>
    </row>
    <row r="21" spans="1:7" ht="12.75">
      <c r="A21" s="22" t="s">
        <v>128</v>
      </c>
      <c r="B21">
        <v>75</v>
      </c>
      <c r="C21">
        <v>128</v>
      </c>
      <c r="D21">
        <v>286</v>
      </c>
      <c r="E21">
        <v>289</v>
      </c>
      <c r="F21" s="23"/>
      <c r="G21" s="23"/>
    </row>
    <row r="22" spans="1:7" ht="12.75">
      <c r="A22" s="22" t="s">
        <v>129</v>
      </c>
      <c r="B22">
        <v>19</v>
      </c>
      <c r="C22">
        <v>17</v>
      </c>
      <c r="D22">
        <v>55</v>
      </c>
      <c r="E22">
        <v>47</v>
      </c>
      <c r="F22" s="23"/>
      <c r="G22" s="23"/>
    </row>
    <row r="23" spans="1:7" ht="12.75">
      <c r="A23" s="22" t="s">
        <v>130</v>
      </c>
      <c r="B23">
        <v>17</v>
      </c>
      <c r="C23">
        <v>22</v>
      </c>
      <c r="D23">
        <v>34</v>
      </c>
      <c r="E23">
        <v>52</v>
      </c>
      <c r="F23" s="23"/>
      <c r="G23" s="23"/>
    </row>
    <row r="24" spans="1:7" ht="12.75">
      <c r="A24" s="22" t="s">
        <v>131</v>
      </c>
      <c r="B24">
        <v>111</v>
      </c>
      <c r="C24">
        <v>100</v>
      </c>
      <c r="D24">
        <v>265</v>
      </c>
      <c r="E24">
        <v>263</v>
      </c>
      <c r="F24" s="23"/>
      <c r="G24" s="23"/>
    </row>
    <row r="25" spans="1:7" ht="12.75">
      <c r="A25" s="22" t="s">
        <v>136</v>
      </c>
      <c r="B25">
        <v>4</v>
      </c>
      <c r="C25">
        <v>6</v>
      </c>
      <c r="D25">
        <v>17</v>
      </c>
      <c r="E25">
        <v>20</v>
      </c>
      <c r="F25" s="23"/>
      <c r="G25" s="23"/>
    </row>
    <row r="26" spans="1:7" ht="12.75">
      <c r="A26" s="22" t="s">
        <v>148</v>
      </c>
      <c r="B26">
        <v>38</v>
      </c>
      <c r="C26">
        <v>22</v>
      </c>
      <c r="D26">
        <v>101</v>
      </c>
      <c r="E26">
        <v>92</v>
      </c>
      <c r="F26" s="23"/>
      <c r="G26" s="23"/>
    </row>
    <row r="27" spans="1:7" ht="12.75">
      <c r="A27" s="22" t="s">
        <v>150</v>
      </c>
      <c r="B27">
        <v>3</v>
      </c>
      <c r="C27">
        <v>9</v>
      </c>
      <c r="D27">
        <v>10</v>
      </c>
      <c r="E27">
        <v>19</v>
      </c>
      <c r="F27" s="23"/>
      <c r="G27" s="23"/>
    </row>
    <row r="28" spans="1:7" ht="12.75">
      <c r="A28" s="22" t="s">
        <v>151</v>
      </c>
      <c r="B28">
        <v>54</v>
      </c>
      <c r="C28">
        <v>60</v>
      </c>
      <c r="D28">
        <v>178</v>
      </c>
      <c r="E28">
        <v>151</v>
      </c>
      <c r="F28" s="23"/>
      <c r="G28" s="23"/>
    </row>
    <row r="29" spans="1:7" ht="12.75">
      <c r="A29" s="22" t="s">
        <v>158</v>
      </c>
      <c r="B29">
        <v>0</v>
      </c>
      <c r="C29">
        <v>0</v>
      </c>
      <c r="D29">
        <v>0</v>
      </c>
      <c r="E29">
        <v>0</v>
      </c>
      <c r="F29" s="23"/>
      <c r="G29" s="23"/>
    </row>
    <row r="30" spans="1:7" ht="12.75">
      <c r="A30" s="22" t="s">
        <v>152</v>
      </c>
      <c r="B30">
        <v>25</v>
      </c>
      <c r="C30">
        <v>52</v>
      </c>
      <c r="D30">
        <v>69</v>
      </c>
      <c r="E30">
        <v>102</v>
      </c>
      <c r="F30" s="23"/>
      <c r="G30" s="23"/>
    </row>
    <row r="31" spans="1:7" ht="12.75">
      <c r="A31" s="22" t="s">
        <v>153</v>
      </c>
      <c r="B31">
        <v>5</v>
      </c>
      <c r="C31">
        <v>4</v>
      </c>
      <c r="D31">
        <v>17</v>
      </c>
      <c r="E31">
        <v>15</v>
      </c>
      <c r="F31" s="23"/>
      <c r="G31" s="23"/>
    </row>
    <row r="32" spans="1:7" ht="12.75">
      <c r="A32" s="22" t="s">
        <v>9</v>
      </c>
      <c r="B32">
        <v>2</v>
      </c>
      <c r="C32">
        <v>15</v>
      </c>
      <c r="D32">
        <v>16</v>
      </c>
      <c r="E32">
        <v>28</v>
      </c>
      <c r="F32" s="23"/>
      <c r="G32" s="23"/>
    </row>
    <row r="33" spans="1:7" ht="12.75">
      <c r="A33" s="22" t="s">
        <v>143</v>
      </c>
      <c r="B33">
        <v>3</v>
      </c>
      <c r="C33">
        <v>0</v>
      </c>
      <c r="D33">
        <v>3</v>
      </c>
      <c r="E33">
        <v>0</v>
      </c>
      <c r="F33" s="23"/>
      <c r="G33" s="23"/>
    </row>
    <row r="34" spans="1:7" ht="12.75">
      <c r="A34" s="22" t="s">
        <v>144</v>
      </c>
      <c r="B34">
        <v>0</v>
      </c>
      <c r="C34">
        <v>3</v>
      </c>
      <c r="D34">
        <v>0</v>
      </c>
      <c r="E34">
        <v>4</v>
      </c>
      <c r="F34" s="23"/>
      <c r="G34" s="23"/>
    </row>
    <row r="35" spans="1:7" ht="12.75">
      <c r="A35" s="22" t="s">
        <v>146</v>
      </c>
      <c r="B35">
        <v>1</v>
      </c>
      <c r="C35">
        <v>0</v>
      </c>
      <c r="D35">
        <v>3</v>
      </c>
      <c r="E35">
        <v>3</v>
      </c>
      <c r="F35" s="23"/>
      <c r="G35" s="23"/>
    </row>
    <row r="36" spans="1:7" ht="12.75">
      <c r="A36" s="22"/>
      <c r="B36" s="2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</row>
    <row r="37" spans="1:7" ht="12.75">
      <c r="A37" s="22"/>
      <c r="B37" s="2">
        <f>SUM(B18:B35)</f>
        <v>474</v>
      </c>
      <c r="C37" s="2">
        <f>SUM(C18:C35)</f>
        <v>573</v>
      </c>
      <c r="D37" s="2">
        <f>SUM(D18:D35)</f>
        <v>1386</v>
      </c>
      <c r="E37" s="2">
        <f>SUM(E18:E35)</f>
        <v>1441</v>
      </c>
      <c r="F37" s="24">
        <f>(B37-C37)/C37</f>
        <v>-0.17277486910994763</v>
      </c>
      <c r="G37" s="24">
        <f>(D37-E37)/E37</f>
        <v>-0.03816793893129771</v>
      </c>
    </row>
    <row r="38" spans="6:7" ht="12.75">
      <c r="F38" s="23"/>
      <c r="G38" s="23"/>
    </row>
    <row r="39" spans="1:7" ht="12.75">
      <c r="A39" s="1" t="s">
        <v>167</v>
      </c>
      <c r="F39" s="23"/>
      <c r="G39" s="23"/>
    </row>
    <row r="40" spans="1:7" ht="12.75">
      <c r="A40" s="25" t="s">
        <v>15</v>
      </c>
      <c r="B40">
        <v>1</v>
      </c>
      <c r="C40">
        <v>2</v>
      </c>
      <c r="D40">
        <v>1</v>
      </c>
      <c r="E40">
        <v>2</v>
      </c>
      <c r="F40" s="23"/>
      <c r="G40" s="23"/>
    </row>
    <row r="41" spans="1:7" ht="12.75">
      <c r="A41" s="25" t="s">
        <v>16</v>
      </c>
      <c r="B41">
        <v>14</v>
      </c>
      <c r="C41">
        <v>14</v>
      </c>
      <c r="D41">
        <v>34</v>
      </c>
      <c r="E41">
        <v>58</v>
      </c>
      <c r="F41" s="23"/>
      <c r="G41" s="23"/>
    </row>
    <row r="42" spans="1:7" ht="12.75">
      <c r="A42" s="25" t="s">
        <v>132</v>
      </c>
      <c r="B42">
        <v>31</v>
      </c>
      <c r="C42">
        <v>35</v>
      </c>
      <c r="D42">
        <v>86</v>
      </c>
      <c r="E42">
        <v>128</v>
      </c>
      <c r="F42" s="23"/>
      <c r="G42" s="23"/>
    </row>
    <row r="43" spans="1:7" ht="12.75">
      <c r="A43" s="25" t="s">
        <v>133</v>
      </c>
      <c r="B43">
        <v>7</v>
      </c>
      <c r="C43">
        <v>8</v>
      </c>
      <c r="D43">
        <v>19</v>
      </c>
      <c r="E43">
        <v>25</v>
      </c>
      <c r="F43" s="23"/>
      <c r="G43" s="23"/>
    </row>
    <row r="44" spans="1:7" ht="12.75">
      <c r="A44" s="25" t="s">
        <v>134</v>
      </c>
      <c r="B44">
        <v>41</v>
      </c>
      <c r="C44">
        <v>54</v>
      </c>
      <c r="D44">
        <v>132</v>
      </c>
      <c r="E44">
        <v>151</v>
      </c>
      <c r="F44" s="23"/>
      <c r="G44" s="23"/>
    </row>
    <row r="45" spans="1:7" ht="12.75">
      <c r="A45" s="25" t="s">
        <v>135</v>
      </c>
      <c r="B45">
        <v>28</v>
      </c>
      <c r="C45">
        <v>34</v>
      </c>
      <c r="D45">
        <v>83</v>
      </c>
      <c r="E45">
        <v>90</v>
      </c>
      <c r="F45" s="23"/>
      <c r="G45" s="23"/>
    </row>
    <row r="46" spans="1:7" ht="12.75">
      <c r="A46" s="25" t="s">
        <v>156</v>
      </c>
      <c r="B46">
        <v>1</v>
      </c>
      <c r="C46">
        <v>0</v>
      </c>
      <c r="D46">
        <v>1</v>
      </c>
      <c r="E46">
        <v>0</v>
      </c>
      <c r="F46" s="23"/>
      <c r="G46" s="23"/>
    </row>
    <row r="47" spans="1:7" ht="12.75">
      <c r="A47" s="25" t="s">
        <v>18</v>
      </c>
      <c r="B47">
        <v>0</v>
      </c>
      <c r="C47">
        <v>4</v>
      </c>
      <c r="D47">
        <v>2</v>
      </c>
      <c r="E47">
        <v>9</v>
      </c>
      <c r="F47" s="23"/>
      <c r="G47" s="23"/>
    </row>
    <row r="48" spans="1:7" ht="12.75">
      <c r="A48" s="25" t="s">
        <v>145</v>
      </c>
      <c r="B48">
        <v>4</v>
      </c>
      <c r="C48">
        <v>0</v>
      </c>
      <c r="D48">
        <v>5</v>
      </c>
      <c r="E48">
        <v>2</v>
      </c>
      <c r="F48" s="23"/>
      <c r="G48" s="23"/>
    </row>
    <row r="49" spans="1:7" ht="12.75">
      <c r="A49" s="25" t="s">
        <v>10</v>
      </c>
      <c r="B49">
        <v>0</v>
      </c>
      <c r="C49">
        <v>0</v>
      </c>
      <c r="D49">
        <v>0</v>
      </c>
      <c r="E49">
        <v>0</v>
      </c>
      <c r="F49" s="23"/>
      <c r="G49" s="23"/>
    </row>
    <row r="50" spans="1:7" ht="12.75">
      <c r="A50" s="25" t="s">
        <v>155</v>
      </c>
      <c r="B50">
        <v>22</v>
      </c>
      <c r="C50">
        <v>27</v>
      </c>
      <c r="D50">
        <v>63</v>
      </c>
      <c r="E50">
        <v>58</v>
      </c>
      <c r="F50" s="23"/>
      <c r="G50" s="23"/>
    </row>
    <row r="51" spans="1:7" ht="12.75">
      <c r="A51" s="25" t="s">
        <v>12</v>
      </c>
      <c r="B51">
        <v>5</v>
      </c>
      <c r="C51">
        <v>8</v>
      </c>
      <c r="D51">
        <v>15</v>
      </c>
      <c r="E51">
        <v>17</v>
      </c>
      <c r="F51" s="23"/>
      <c r="G51" s="23"/>
    </row>
    <row r="52" spans="1:7" ht="12.75">
      <c r="A52" s="25"/>
      <c r="B52" s="26" t="s">
        <v>1</v>
      </c>
      <c r="C52" s="26" t="s">
        <v>2</v>
      </c>
      <c r="D52" s="26" t="s">
        <v>3</v>
      </c>
      <c r="E52" s="26" t="s">
        <v>4</v>
      </c>
      <c r="F52" s="26" t="s">
        <v>5</v>
      </c>
      <c r="G52" s="26" t="s">
        <v>6</v>
      </c>
    </row>
    <row r="53" spans="1:7" ht="12.75">
      <c r="A53" s="25"/>
      <c r="B53" s="26">
        <f>SUM(B40:B51)</f>
        <v>154</v>
      </c>
      <c r="C53" s="26">
        <f>SUM(C40:C51)</f>
        <v>186</v>
      </c>
      <c r="D53" s="26">
        <f>SUM(D40:D51)</f>
        <v>441</v>
      </c>
      <c r="E53" s="26">
        <f>SUM(E40:E51)</f>
        <v>540</v>
      </c>
      <c r="F53" s="41">
        <f>(B53-C53)/C53</f>
        <v>-0.17204301075268819</v>
      </c>
      <c r="G53" s="41">
        <f>(D53-E53)/E53</f>
        <v>-0.18333333333333332</v>
      </c>
    </row>
    <row r="54" spans="6:7" ht="12.75">
      <c r="F54" s="27"/>
      <c r="G54" s="27"/>
    </row>
    <row r="55" spans="1:7" ht="12.75">
      <c r="A55" s="1" t="s">
        <v>168</v>
      </c>
      <c r="F55" s="27"/>
      <c r="G55" s="27"/>
    </row>
    <row r="56" spans="1:7" ht="12.75">
      <c r="A56" s="28" t="s">
        <v>140</v>
      </c>
      <c r="B56">
        <v>0</v>
      </c>
      <c r="C56">
        <v>0</v>
      </c>
      <c r="D56">
        <v>0</v>
      </c>
      <c r="E56">
        <v>0</v>
      </c>
      <c r="F56" s="27"/>
      <c r="G56" s="27"/>
    </row>
    <row r="57" spans="1:7" ht="12.75">
      <c r="A57" s="28" t="s">
        <v>157</v>
      </c>
      <c r="B57">
        <v>0</v>
      </c>
      <c r="C57">
        <v>0</v>
      </c>
      <c r="D57">
        <v>0</v>
      </c>
      <c r="E57">
        <v>0</v>
      </c>
      <c r="F57" s="27"/>
      <c r="G57" s="27"/>
    </row>
    <row r="58" spans="1:7" ht="12.75">
      <c r="A58" s="28" t="s">
        <v>141</v>
      </c>
      <c r="B58">
        <v>62</v>
      </c>
      <c r="C58">
        <v>79</v>
      </c>
      <c r="D58">
        <v>155</v>
      </c>
      <c r="E58">
        <v>217</v>
      </c>
      <c r="F58" s="27"/>
      <c r="G58" s="27"/>
    </row>
    <row r="59" spans="1:7" ht="12.75">
      <c r="A59" s="28" t="s">
        <v>160</v>
      </c>
      <c r="B59">
        <v>0</v>
      </c>
      <c r="C59">
        <v>0</v>
      </c>
      <c r="D59">
        <v>0</v>
      </c>
      <c r="E59">
        <v>0</v>
      </c>
      <c r="F59" s="27"/>
      <c r="G59" s="27"/>
    </row>
    <row r="60" spans="1:7" ht="12.75">
      <c r="A60" s="28" t="s">
        <v>20</v>
      </c>
      <c r="B60">
        <v>378</v>
      </c>
      <c r="C60">
        <v>499</v>
      </c>
      <c r="D60">
        <v>1212</v>
      </c>
      <c r="E60">
        <v>1449</v>
      </c>
      <c r="F60" s="27"/>
      <c r="G60" s="27"/>
    </row>
    <row r="61" spans="1:7" ht="12.75">
      <c r="A61" s="28" t="s">
        <v>154</v>
      </c>
      <c r="B61">
        <v>0</v>
      </c>
      <c r="C61">
        <v>0</v>
      </c>
      <c r="D61">
        <v>0</v>
      </c>
      <c r="E61">
        <v>0</v>
      </c>
      <c r="F61" s="27"/>
      <c r="G61" s="27"/>
    </row>
    <row r="62" spans="1:7" ht="12.75">
      <c r="A62" s="28" t="s">
        <v>149</v>
      </c>
      <c r="B62">
        <v>60</v>
      </c>
      <c r="C62">
        <v>48</v>
      </c>
      <c r="D62">
        <v>123</v>
      </c>
      <c r="E62">
        <v>141</v>
      </c>
      <c r="F62" s="27"/>
      <c r="G62" s="27"/>
    </row>
    <row r="63" spans="1:7" ht="12.75">
      <c r="A63" s="28" t="s">
        <v>19</v>
      </c>
      <c r="B63">
        <v>17</v>
      </c>
      <c r="C63">
        <v>8</v>
      </c>
      <c r="D63">
        <v>38</v>
      </c>
      <c r="E63">
        <v>28</v>
      </c>
      <c r="F63" s="27"/>
      <c r="G63" s="27"/>
    </row>
    <row r="64" spans="1:7" ht="12.75">
      <c r="A64" s="28"/>
      <c r="B64" s="29" t="s">
        <v>1</v>
      </c>
      <c r="C64" s="29" t="s">
        <v>2</v>
      </c>
      <c r="D64" s="29" t="s">
        <v>3</v>
      </c>
      <c r="E64" s="29" t="s">
        <v>4</v>
      </c>
      <c r="F64" s="29" t="s">
        <v>5</v>
      </c>
      <c r="G64" s="29" t="s">
        <v>6</v>
      </c>
    </row>
    <row r="65" spans="1:7" ht="12.75">
      <c r="A65" s="28"/>
      <c r="B65" s="29">
        <f>SUM(B56:B63)</f>
        <v>517</v>
      </c>
      <c r="C65" s="29">
        <f>SUM(C56:C63)</f>
        <v>634</v>
      </c>
      <c r="D65" s="29">
        <f>SUM(D56:D63)</f>
        <v>1528</v>
      </c>
      <c r="E65" s="29">
        <f>SUM(E56:E63)</f>
        <v>1835</v>
      </c>
      <c r="F65" s="42">
        <f>(B65-C65)/C65</f>
        <v>-0.18454258675078863</v>
      </c>
      <c r="G65" s="42">
        <f>(D65-E65)/E65</f>
        <v>-0.1673024523160763</v>
      </c>
    </row>
  </sheetData>
  <sheetProtection/>
  <conditionalFormatting sqref="F6:G13">
    <cfRule type="cellIs" priority="1" dxfId="2" operator="greaterThan" stopIfTrue="1">
      <formula>0</formula>
    </cfRule>
    <cfRule type="cellIs" priority="2" dxfId="1" operator="lessThan" stopIfTrue="1">
      <formula>0</formula>
    </cfRule>
    <cfRule type="cellIs" priority="3" dxfId="0" operator="equal" stopIfTrue="1">
      <formula>0</formula>
    </cfRule>
  </conditionalFormatting>
  <conditionalFormatting sqref="G18:G35">
    <cfRule type="cellIs" priority="4" dxfId="1" operator="lessThan" stopIfTrue="1">
      <formula>0</formula>
    </cfRule>
    <cfRule type="cellIs" priority="5" dxfId="2" operator="greaterThan" stopIfTrue="1">
      <formula>0</formula>
    </cfRule>
  </conditionalFormatting>
  <conditionalFormatting sqref="G40:G51">
    <cfRule type="cellIs" priority="6" dxfId="1" operator="greaterThan" stopIfTrue="1">
      <formula>0</formula>
    </cfRule>
    <cfRule type="cellIs" priority="7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2.140625" style="1" bestFit="1" customWidth="1"/>
    <col min="2" max="2" width="10.8515625" style="0" bestFit="1" customWidth="1"/>
    <col min="3" max="3" width="20.140625" style="0" bestFit="1" customWidth="1"/>
    <col min="4" max="4" width="6.00390625" style="0" bestFit="1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spans="1:3" ht="12.75">
      <c r="A1" s="2" t="s">
        <v>37</v>
      </c>
      <c r="B1" t="s">
        <v>226</v>
      </c>
      <c r="C1">
        <v>2009</v>
      </c>
    </row>
    <row r="2" spans="2:7" s="1" customFormat="1" ht="12.75">
      <c r="B2" s="2" t="s">
        <v>1</v>
      </c>
      <c r="C2" s="2" t="s">
        <v>33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 ht="12.75">
      <c r="A3" s="2" t="s">
        <v>38</v>
      </c>
      <c r="B3">
        <v>1023</v>
      </c>
      <c r="C3">
        <v>1029</v>
      </c>
      <c r="D3">
        <f>B3+'[1]Feb Records'!D3</f>
        <v>2826</v>
      </c>
      <c r="E3">
        <f>C3+'[1]Feb Records'!E3</f>
        <v>2884</v>
      </c>
      <c r="F3" s="7">
        <f>(B3-C3)/C3</f>
        <v>-0.0058309037900874635</v>
      </c>
      <c r="G3" s="7">
        <f>(D3-E3)/E3</f>
        <v>-0.02011095700416089</v>
      </c>
    </row>
    <row r="4" spans="1:7" ht="12.75">
      <c r="A4" s="2" t="s">
        <v>39</v>
      </c>
      <c r="B4">
        <v>250</v>
      </c>
      <c r="C4">
        <v>203</v>
      </c>
      <c r="D4">
        <f>B4+'[1]Feb Records'!D4</f>
        <v>678</v>
      </c>
      <c r="E4">
        <f>C4+'[1]Feb Records'!E4</f>
        <v>606</v>
      </c>
      <c r="F4" s="7">
        <f aca="true" t="shared" si="0" ref="F4:F11">(B4-C4)/C4</f>
        <v>0.2315270935960591</v>
      </c>
      <c r="G4" s="7">
        <f aca="true" t="shared" si="1" ref="G4:G11">(D4-E4)/E4</f>
        <v>0.1188118811881188</v>
      </c>
    </row>
    <row r="5" spans="1:7" ht="12.75">
      <c r="A5" s="2" t="s">
        <v>40</v>
      </c>
      <c r="B5">
        <v>3432</v>
      </c>
      <c r="C5">
        <v>2825</v>
      </c>
      <c r="D5">
        <f>B5+'[1]Feb Records'!D5</f>
        <v>9560</v>
      </c>
      <c r="E5">
        <f>C5+'[1]Feb Records'!E5</f>
        <v>8326</v>
      </c>
      <c r="F5" s="7">
        <f t="shared" si="0"/>
        <v>0.21486725663716813</v>
      </c>
      <c r="G5" s="7">
        <f t="shared" si="1"/>
        <v>0.14821042517415325</v>
      </c>
    </row>
    <row r="6" spans="1:7" ht="12.75">
      <c r="A6" s="2" t="s">
        <v>41</v>
      </c>
      <c r="B6">
        <v>344</v>
      </c>
      <c r="C6">
        <v>362</v>
      </c>
      <c r="D6">
        <f>B6+'[1]Feb Records'!D6</f>
        <v>939</v>
      </c>
      <c r="E6">
        <f>C6+'[1]Feb Records'!E6</f>
        <v>1205</v>
      </c>
      <c r="F6" s="7">
        <f t="shared" si="0"/>
        <v>-0.049723756906077346</v>
      </c>
      <c r="G6" s="7">
        <f t="shared" si="1"/>
        <v>-0.22074688796680497</v>
      </c>
    </row>
    <row r="7" spans="1:7" ht="12.75">
      <c r="A7" s="2" t="s">
        <v>42</v>
      </c>
      <c r="B7">
        <v>8</v>
      </c>
      <c r="C7">
        <v>7</v>
      </c>
      <c r="D7">
        <f>B7+'[1]Feb Records'!D7</f>
        <v>20</v>
      </c>
      <c r="E7">
        <f>C7+'[1]Feb Records'!E7</f>
        <v>37</v>
      </c>
      <c r="F7" s="7">
        <f t="shared" si="0"/>
        <v>0.14285714285714285</v>
      </c>
      <c r="G7" s="7">
        <f t="shared" si="1"/>
        <v>-0.4594594594594595</v>
      </c>
    </row>
    <row r="8" spans="1:7" ht="12.75">
      <c r="A8" s="2" t="s">
        <v>43</v>
      </c>
      <c r="B8">
        <v>188</v>
      </c>
      <c r="C8">
        <v>83</v>
      </c>
      <c r="D8">
        <f>B8+'[1]Feb Records'!D8</f>
        <v>334</v>
      </c>
      <c r="E8">
        <f>C8+'[1]Feb Records'!E8</f>
        <v>311</v>
      </c>
      <c r="F8" s="7">
        <f t="shared" si="0"/>
        <v>1.2650602409638554</v>
      </c>
      <c r="G8" s="7">
        <f t="shared" si="1"/>
        <v>0.07395498392282958</v>
      </c>
    </row>
    <row r="9" spans="1:7" ht="12.75">
      <c r="A9" s="2" t="s">
        <v>44</v>
      </c>
      <c r="B9">
        <v>1</v>
      </c>
      <c r="C9">
        <v>0</v>
      </c>
      <c r="D9">
        <f>B9+'[1]Feb Records'!D9</f>
        <v>1</v>
      </c>
      <c r="E9">
        <f>C9+'[1]Feb Records'!E9</f>
        <v>10</v>
      </c>
      <c r="F9" s="7"/>
      <c r="G9" s="7">
        <f t="shared" si="1"/>
        <v>-0.9</v>
      </c>
    </row>
    <row r="10" spans="1:7" ht="12.75">
      <c r="A10" s="2" t="s">
        <v>124</v>
      </c>
      <c r="B10">
        <v>132</v>
      </c>
      <c r="C10">
        <v>115</v>
      </c>
      <c r="D10">
        <f>B10+'[1]Feb Records'!D10</f>
        <v>374</v>
      </c>
      <c r="E10">
        <f>C10+'[1]Feb Records'!E10</f>
        <v>370</v>
      </c>
      <c r="F10" s="7">
        <f t="shared" si="0"/>
        <v>0.14782608695652175</v>
      </c>
      <c r="G10" s="7">
        <f t="shared" si="1"/>
        <v>0.010810810810810811</v>
      </c>
    </row>
    <row r="11" spans="1:7" ht="12.75">
      <c r="A11" s="2" t="s">
        <v>159</v>
      </c>
      <c r="B11">
        <v>165</v>
      </c>
      <c r="C11">
        <v>134</v>
      </c>
      <c r="D11">
        <f>B11+'[1]Feb Records'!D11</f>
        <v>474</v>
      </c>
      <c r="E11">
        <f>C11+'[1]Feb Records'!E11</f>
        <v>432</v>
      </c>
      <c r="F11" s="7">
        <f t="shared" si="0"/>
        <v>0.23134328358208955</v>
      </c>
      <c r="G11" s="7">
        <f t="shared" si="1"/>
        <v>0.09722222222222222</v>
      </c>
    </row>
    <row r="13" ht="12.75">
      <c r="A13" s="2" t="s">
        <v>101</v>
      </c>
    </row>
    <row r="14" spans="2:7" s="1" customFormat="1" ht="12.75">
      <c r="B14" s="2" t="s">
        <v>1</v>
      </c>
      <c r="C14" s="2" t="s">
        <v>33</v>
      </c>
      <c r="D14" s="2" t="s">
        <v>3</v>
      </c>
      <c r="E14" s="2" t="s">
        <v>4</v>
      </c>
      <c r="F14" s="1" t="s">
        <v>5</v>
      </c>
      <c r="G14" s="1" t="s">
        <v>6</v>
      </c>
    </row>
    <row r="15" spans="1:7" ht="12.75">
      <c r="A15" s="2" t="s">
        <v>104</v>
      </c>
      <c r="B15">
        <v>7</v>
      </c>
      <c r="C15">
        <v>1</v>
      </c>
      <c r="D15">
        <v>17</v>
      </c>
      <c r="E15">
        <v>11</v>
      </c>
      <c r="F15" s="7">
        <f>(B15-C15)/C15</f>
        <v>6</v>
      </c>
      <c r="G15" s="7">
        <f>(D15-E15)/E15</f>
        <v>0.5454545454545454</v>
      </c>
    </row>
    <row r="16" spans="1:7" ht="12.75">
      <c r="A16" s="2" t="s">
        <v>58</v>
      </c>
      <c r="B16">
        <v>7</v>
      </c>
      <c r="C16">
        <v>0</v>
      </c>
      <c r="D16">
        <v>16</v>
      </c>
      <c r="E16">
        <v>10</v>
      </c>
      <c r="F16" s="7"/>
      <c r="G16" s="7">
        <f aca="true" t="shared" si="2" ref="G16:G24">(D16-E16)/E16</f>
        <v>0.6</v>
      </c>
    </row>
    <row r="17" spans="1:7" ht="12.75">
      <c r="A17" s="2"/>
      <c r="F17" s="7"/>
      <c r="G17" s="7"/>
    </row>
    <row r="18" spans="1:7" ht="12.75">
      <c r="A18" s="2" t="s">
        <v>102</v>
      </c>
      <c r="B18">
        <v>7</v>
      </c>
      <c r="D18">
        <v>15</v>
      </c>
      <c r="E18">
        <v>8</v>
      </c>
      <c r="F18" s="7"/>
      <c r="G18" s="7">
        <f t="shared" si="2"/>
        <v>0.875</v>
      </c>
    </row>
    <row r="19" spans="1:7" ht="12.75">
      <c r="A19" s="2" t="s">
        <v>103</v>
      </c>
      <c r="C19">
        <v>1</v>
      </c>
      <c r="D19">
        <v>2</v>
      </c>
      <c r="E19">
        <v>3</v>
      </c>
      <c r="F19" s="7">
        <f>(B19-C19)/C19</f>
        <v>-1</v>
      </c>
      <c r="G19" s="7">
        <f t="shared" si="2"/>
        <v>-0.3333333333333333</v>
      </c>
    </row>
    <row r="20" spans="1:7" ht="12.75">
      <c r="A20" s="2"/>
      <c r="F20" s="7"/>
      <c r="G20" s="7"/>
    </row>
    <row r="21" spans="1:7" ht="12.75">
      <c r="A21" s="2" t="s">
        <v>105</v>
      </c>
      <c r="B21">
        <v>3</v>
      </c>
      <c r="C21">
        <v>1</v>
      </c>
      <c r="D21">
        <v>8</v>
      </c>
      <c r="E21">
        <v>6</v>
      </c>
      <c r="F21" s="7">
        <f>(B21-C21)/C21</f>
        <v>2</v>
      </c>
      <c r="G21" s="7">
        <f t="shared" si="2"/>
        <v>0.3333333333333333</v>
      </c>
    </row>
    <row r="22" spans="1:7" ht="12.75">
      <c r="A22" s="2" t="s">
        <v>106</v>
      </c>
      <c r="D22">
        <v>1</v>
      </c>
      <c r="F22" s="7"/>
      <c r="G22" s="7"/>
    </row>
    <row r="23" spans="1:7" ht="12.75">
      <c r="A23" s="2" t="s">
        <v>107</v>
      </c>
      <c r="B23">
        <v>2</v>
      </c>
      <c r="D23">
        <v>4</v>
      </c>
      <c r="F23" s="7"/>
      <c r="G23" s="7"/>
    </row>
    <row r="24" spans="1:7" ht="12.75">
      <c r="A24" s="2" t="s">
        <v>108</v>
      </c>
      <c r="B24">
        <v>2</v>
      </c>
      <c r="D24">
        <v>3</v>
      </c>
      <c r="E24">
        <v>4</v>
      </c>
      <c r="F24" s="7"/>
      <c r="G24" s="7">
        <f t="shared" si="2"/>
        <v>-0.25</v>
      </c>
    </row>
    <row r="27" spans="1:8" ht="12.75">
      <c r="A27" s="3"/>
      <c r="B27" s="9"/>
      <c r="C27" s="9"/>
      <c r="D27" s="9"/>
      <c r="E27" s="9"/>
      <c r="F27" s="9"/>
      <c r="G27" s="9"/>
      <c r="H27" s="9"/>
    </row>
    <row r="28" spans="1:8" ht="12.75">
      <c r="A28" s="3"/>
      <c r="B28" s="3"/>
      <c r="C28" s="3"/>
      <c r="D28" s="3"/>
      <c r="E28" s="3"/>
      <c r="F28" s="3"/>
      <c r="G28" s="3"/>
      <c r="H28" s="9"/>
    </row>
    <row r="29" spans="1:8" ht="12.75">
      <c r="A29" s="3"/>
      <c r="B29" s="9"/>
      <c r="C29" s="9"/>
      <c r="D29" s="9"/>
      <c r="E29" s="9"/>
      <c r="F29" s="27"/>
      <c r="G29" s="27"/>
      <c r="H29" s="9"/>
    </row>
    <row r="30" spans="1:8" ht="12.75">
      <c r="A30" s="3"/>
      <c r="B30" s="9"/>
      <c r="C30" s="9"/>
      <c r="D30" s="9"/>
      <c r="E30" s="9"/>
      <c r="F30" s="9"/>
      <c r="G30" s="9"/>
      <c r="H30" s="9"/>
    </row>
    <row r="31" spans="1:8" ht="12.75">
      <c r="A31" s="3"/>
      <c r="B31" s="9"/>
      <c r="C31" s="9"/>
      <c r="D31" s="9"/>
      <c r="E31" s="9"/>
      <c r="F31" s="9"/>
      <c r="G31" s="9"/>
      <c r="H31" s="9"/>
    </row>
    <row r="32" spans="1:8" ht="12.75">
      <c r="A32" s="3"/>
      <c r="B32" s="3"/>
      <c r="C32" s="3"/>
      <c r="D32" s="3"/>
      <c r="E32" s="3"/>
      <c r="F32" s="3"/>
      <c r="G32" s="3"/>
      <c r="H32" s="9"/>
    </row>
    <row r="33" spans="1:8" ht="12.75">
      <c r="A33" s="3"/>
      <c r="B33" s="9"/>
      <c r="C33" s="9"/>
      <c r="D33" s="9"/>
      <c r="E33" s="9"/>
      <c r="F33" s="27"/>
      <c r="G33" s="27"/>
      <c r="H33" s="9"/>
    </row>
    <row r="34" spans="1:8" ht="12.75">
      <c r="A34" s="3"/>
      <c r="B34" s="9"/>
      <c r="C34" s="9"/>
      <c r="D34" s="9"/>
      <c r="E34" s="9"/>
      <c r="F34" s="27"/>
      <c r="G34" s="27"/>
      <c r="H34" s="9"/>
    </row>
    <row r="35" spans="1:8" ht="12.75">
      <c r="A35" s="3"/>
      <c r="B35" s="9"/>
      <c r="C35" s="9"/>
      <c r="D35" s="9"/>
      <c r="E35" s="9"/>
      <c r="F35" s="27"/>
      <c r="G35" s="27"/>
      <c r="H35" s="9"/>
    </row>
    <row r="36" spans="1:8" ht="12.75">
      <c r="A36" s="3"/>
      <c r="B36" s="9"/>
      <c r="C36" s="9"/>
      <c r="D36" s="9"/>
      <c r="E36" s="9"/>
      <c r="F36" s="27"/>
      <c r="G36" s="27"/>
      <c r="H36" s="9"/>
    </row>
    <row r="37" spans="1:8" ht="12.75">
      <c r="A37" s="3"/>
      <c r="B37" s="9"/>
      <c r="C37" s="9"/>
      <c r="D37" s="9"/>
      <c r="E37" s="9"/>
      <c r="F37" s="27"/>
      <c r="G37" s="27"/>
      <c r="H37" s="9"/>
    </row>
    <row r="38" spans="1:8" ht="12.75">
      <c r="A38" s="3"/>
      <c r="B38" s="9"/>
      <c r="C38" s="9"/>
      <c r="D38" s="9"/>
      <c r="E38" s="9"/>
      <c r="F38" s="27"/>
      <c r="G38" s="27"/>
      <c r="H38" s="9"/>
    </row>
    <row r="39" spans="1:8" ht="12.75">
      <c r="A39" s="3"/>
      <c r="B39" s="9"/>
      <c r="C39" s="9"/>
      <c r="D39" s="9"/>
      <c r="E39" s="9"/>
      <c r="F39" s="27"/>
      <c r="G39" s="27"/>
      <c r="H39" s="9"/>
    </row>
    <row r="40" spans="1:8" ht="12.75">
      <c r="A40" s="3"/>
      <c r="B40" s="9"/>
      <c r="C40" s="9"/>
      <c r="D40" s="9"/>
      <c r="E40" s="9"/>
      <c r="F40" s="27"/>
      <c r="G40" s="27"/>
      <c r="H40" s="9"/>
    </row>
    <row r="41" spans="1:8" ht="12.75">
      <c r="A41" s="3"/>
      <c r="B41" s="9"/>
      <c r="C41" s="9"/>
      <c r="D41" s="9"/>
      <c r="E41" s="9"/>
      <c r="F41" s="9"/>
      <c r="G41" s="9"/>
      <c r="H41" s="9"/>
    </row>
  </sheetData>
  <sheetProtection/>
  <printOptions gridLines="1"/>
  <pageMargins left="0.75" right="0.75" top="1" bottom="1" header="0.5" footer="0.5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24.57421875" style="0" bestFit="1" customWidth="1"/>
    <col min="2" max="2" width="10.8515625" style="0" bestFit="1" customWidth="1"/>
    <col min="3" max="3" width="20.140625" style="0" bestFit="1" customWidth="1"/>
    <col min="4" max="4" width="7.00390625" style="0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2" ht="12.75">
      <c r="A2" s="2" t="s">
        <v>83</v>
      </c>
    </row>
    <row r="3" spans="2:7" s="1" customFormat="1" ht="12.75">
      <c r="B3" s="2" t="s">
        <v>1</v>
      </c>
      <c r="C3" s="2" t="s">
        <v>33</v>
      </c>
      <c r="D3" s="2" t="s">
        <v>3</v>
      </c>
      <c r="E3" s="2" t="s">
        <v>4</v>
      </c>
      <c r="F3" s="1" t="s">
        <v>5</v>
      </c>
      <c r="G3" s="1" t="s">
        <v>6</v>
      </c>
    </row>
    <row r="4" spans="1:7" ht="12.75">
      <c r="A4" s="2" t="s">
        <v>84</v>
      </c>
      <c r="B4">
        <v>277</v>
      </c>
      <c r="C4">
        <v>254</v>
      </c>
      <c r="D4">
        <v>835</v>
      </c>
      <c r="E4">
        <v>863</v>
      </c>
      <c r="F4" s="4">
        <f>(B4-C4)/C4</f>
        <v>0.09055118110236221</v>
      </c>
      <c r="G4" s="4">
        <f>(D4-E4)/E4</f>
        <v>-0.03244495944380069</v>
      </c>
    </row>
    <row r="5" spans="1:7" ht="12.75">
      <c r="A5" s="2" t="s">
        <v>85</v>
      </c>
      <c r="B5">
        <v>248</v>
      </c>
      <c r="C5">
        <v>220</v>
      </c>
      <c r="D5">
        <v>711</v>
      </c>
      <c r="E5">
        <v>633</v>
      </c>
      <c r="F5" s="4">
        <f aca="true" t="shared" si="0" ref="F5:F16">(B5-C5)/C5</f>
        <v>0.12727272727272726</v>
      </c>
      <c r="G5" s="4">
        <f aca="true" t="shared" si="1" ref="G5:G19">(D5-E5)/E5</f>
        <v>0.12322274881516587</v>
      </c>
    </row>
    <row r="6" spans="1:7" ht="12.75">
      <c r="A6" s="2" t="s">
        <v>86</v>
      </c>
      <c r="B6">
        <v>21</v>
      </c>
      <c r="C6">
        <v>20</v>
      </c>
      <c r="D6">
        <v>60</v>
      </c>
      <c r="E6">
        <v>49</v>
      </c>
      <c r="F6" s="4">
        <f t="shared" si="0"/>
        <v>0.05</v>
      </c>
      <c r="G6" s="4">
        <f t="shared" si="1"/>
        <v>0.22448979591836735</v>
      </c>
    </row>
    <row r="7" spans="1:7" ht="12.75">
      <c r="A7" s="2" t="s">
        <v>87</v>
      </c>
      <c r="E7">
        <v>1</v>
      </c>
      <c r="F7" s="4"/>
      <c r="G7" s="4">
        <f t="shared" si="1"/>
        <v>-1</v>
      </c>
    </row>
    <row r="8" spans="1:7" ht="12.75">
      <c r="A8" s="2" t="s">
        <v>88</v>
      </c>
      <c r="E8">
        <v>1</v>
      </c>
      <c r="F8" s="4"/>
      <c r="G8" s="4">
        <f t="shared" si="1"/>
        <v>-1</v>
      </c>
    </row>
    <row r="9" spans="1:7" ht="12.75">
      <c r="A9" s="2" t="s">
        <v>89</v>
      </c>
      <c r="B9">
        <v>401</v>
      </c>
      <c r="C9">
        <v>342</v>
      </c>
      <c r="D9">
        <v>1165</v>
      </c>
      <c r="E9">
        <v>1083</v>
      </c>
      <c r="F9" s="4">
        <f t="shared" si="0"/>
        <v>0.17251461988304093</v>
      </c>
      <c r="G9" s="4">
        <f t="shared" si="1"/>
        <v>0.07571560480147738</v>
      </c>
    </row>
    <row r="10" spans="1:7" ht="12.75">
      <c r="A10" s="2" t="s">
        <v>90</v>
      </c>
      <c r="B10">
        <v>145</v>
      </c>
      <c r="C10">
        <v>152</v>
      </c>
      <c r="D10">
        <v>441</v>
      </c>
      <c r="E10">
        <v>465</v>
      </c>
      <c r="F10" s="4">
        <f t="shared" si="0"/>
        <v>-0.046052631578947366</v>
      </c>
      <c r="G10" s="4">
        <f t="shared" si="1"/>
        <v>-0.05161290322580645</v>
      </c>
    </row>
    <row r="11" spans="1:7" ht="12.75">
      <c r="A11" s="2" t="s">
        <v>91</v>
      </c>
      <c r="B11">
        <v>195</v>
      </c>
      <c r="C11">
        <v>156</v>
      </c>
      <c r="D11">
        <v>581</v>
      </c>
      <c r="E11">
        <v>559</v>
      </c>
      <c r="F11" s="4">
        <f t="shared" si="0"/>
        <v>0.25</v>
      </c>
      <c r="G11" s="4">
        <f t="shared" si="1"/>
        <v>0.03935599284436494</v>
      </c>
    </row>
    <row r="12" spans="1:7" ht="12.75">
      <c r="A12" s="2" t="s">
        <v>92</v>
      </c>
      <c r="B12">
        <v>82</v>
      </c>
      <c r="C12">
        <v>98</v>
      </c>
      <c r="D12">
        <v>254</v>
      </c>
      <c r="E12">
        <v>304</v>
      </c>
      <c r="F12" s="4">
        <f t="shared" si="0"/>
        <v>-0.16326530612244897</v>
      </c>
      <c r="G12" s="4">
        <f t="shared" si="1"/>
        <v>-0.16447368421052633</v>
      </c>
    </row>
    <row r="13" spans="1:7" ht="12.75">
      <c r="A13" s="2" t="s">
        <v>93</v>
      </c>
      <c r="B13">
        <v>185</v>
      </c>
      <c r="C13">
        <v>167</v>
      </c>
      <c r="D13">
        <v>532</v>
      </c>
      <c r="E13">
        <v>476</v>
      </c>
      <c r="F13" s="4">
        <f t="shared" si="0"/>
        <v>0.10778443113772455</v>
      </c>
      <c r="G13" s="4">
        <f t="shared" si="1"/>
        <v>0.11764705882352941</v>
      </c>
    </row>
    <row r="14" spans="1:7" ht="12.75">
      <c r="A14" s="2" t="s">
        <v>94</v>
      </c>
      <c r="B14">
        <v>63</v>
      </c>
      <c r="C14">
        <v>53</v>
      </c>
      <c r="D14">
        <v>179</v>
      </c>
      <c r="E14">
        <v>157</v>
      </c>
      <c r="F14" s="4">
        <f t="shared" si="0"/>
        <v>0.18867924528301888</v>
      </c>
      <c r="G14" s="4">
        <f t="shared" si="1"/>
        <v>0.14012738853503184</v>
      </c>
    </row>
    <row r="15" spans="1:7" ht="12.75">
      <c r="A15" s="2" t="s">
        <v>95</v>
      </c>
      <c r="B15">
        <v>21</v>
      </c>
      <c r="C15">
        <v>19</v>
      </c>
      <c r="D15">
        <v>52</v>
      </c>
      <c r="E15">
        <v>46</v>
      </c>
      <c r="F15" s="4">
        <f t="shared" si="0"/>
        <v>0.10526315789473684</v>
      </c>
      <c r="G15" s="4">
        <f t="shared" si="1"/>
        <v>0.13043478260869565</v>
      </c>
    </row>
    <row r="16" spans="1:7" ht="12.75">
      <c r="A16" s="2" t="s">
        <v>96</v>
      </c>
      <c r="C16">
        <v>1</v>
      </c>
      <c r="D16">
        <v>8</v>
      </c>
      <c r="E16">
        <v>3</v>
      </c>
      <c r="F16" s="4">
        <f t="shared" si="0"/>
        <v>-1</v>
      </c>
      <c r="G16" s="4">
        <f t="shared" si="1"/>
        <v>1.6666666666666667</v>
      </c>
    </row>
    <row r="17" spans="1:7" ht="12.75">
      <c r="A17" s="2" t="s">
        <v>97</v>
      </c>
      <c r="E17">
        <v>1</v>
      </c>
      <c r="F17" s="4"/>
      <c r="G17" s="4">
        <f t="shared" si="1"/>
        <v>-1</v>
      </c>
    </row>
    <row r="18" spans="1:7" ht="12.75">
      <c r="A18" s="2" t="s">
        <v>98</v>
      </c>
      <c r="E18">
        <v>1</v>
      </c>
      <c r="F18" s="4"/>
      <c r="G18" s="4">
        <f t="shared" si="1"/>
        <v>-1</v>
      </c>
    </row>
    <row r="19" spans="1:7" ht="12.75">
      <c r="A19" s="2" t="s">
        <v>99</v>
      </c>
      <c r="E19">
        <v>1</v>
      </c>
      <c r="F19" s="4"/>
      <c r="G19" s="4">
        <f t="shared" si="1"/>
        <v>-1</v>
      </c>
    </row>
    <row r="20" spans="1:7" ht="12.75">
      <c r="A20" s="2" t="s">
        <v>100</v>
      </c>
      <c r="F20" s="4"/>
      <c r="G20" s="4"/>
    </row>
  </sheetData>
  <sheetProtection/>
  <printOptions gridLines="1"/>
  <pageMargins left="0.75" right="0.75" top="1" bottom="1" header="0.5" footer="0.5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3">
      <selection activeCell="G28" sqref="G28"/>
    </sheetView>
  </sheetViews>
  <sheetFormatPr defaultColWidth="9.140625" defaultRowHeight="12.75"/>
  <cols>
    <col min="1" max="1" width="25.57421875" style="1" bestFit="1" customWidth="1"/>
    <col min="2" max="2" width="10.8515625" style="0" bestFit="1" customWidth="1"/>
    <col min="3" max="3" width="20.140625" style="0" bestFit="1" customWidth="1"/>
    <col min="4" max="4" width="12.421875" style="0" customWidth="1"/>
    <col min="5" max="5" width="13.00390625" style="0" customWidth="1"/>
    <col min="6" max="6" width="17.28125" style="0" bestFit="1" customWidth="1"/>
    <col min="7" max="7" width="12.140625" style="0" bestFit="1" customWidth="1"/>
  </cols>
  <sheetData>
    <row r="1" spans="1:3" ht="12.75">
      <c r="A1" s="2" t="s">
        <v>109</v>
      </c>
      <c r="C1" s="33">
        <v>39873</v>
      </c>
    </row>
    <row r="3" ht="12.75">
      <c r="A3" s="2" t="s">
        <v>111</v>
      </c>
    </row>
    <row r="4" spans="2:7" s="1" customFormat="1" ht="12.75">
      <c r="B4" s="2" t="s">
        <v>1</v>
      </c>
      <c r="C4" s="2" t="s">
        <v>33</v>
      </c>
      <c r="D4" s="2" t="s">
        <v>3</v>
      </c>
      <c r="E4" s="2" t="s">
        <v>4</v>
      </c>
      <c r="F4" s="1" t="s">
        <v>5</v>
      </c>
      <c r="G4" s="1" t="s">
        <v>6</v>
      </c>
    </row>
    <row r="5" spans="1:5" ht="12.75">
      <c r="A5" s="2" t="s">
        <v>110</v>
      </c>
      <c r="B5" s="32">
        <v>0</v>
      </c>
      <c r="C5" s="34">
        <v>1410.05</v>
      </c>
      <c r="D5" s="32">
        <v>69.77</v>
      </c>
      <c r="E5" s="34">
        <v>1410.05</v>
      </c>
    </row>
    <row r="6" spans="1:5" ht="12.75">
      <c r="A6" s="10">
        <v>2000</v>
      </c>
      <c r="B6" s="6">
        <v>0</v>
      </c>
      <c r="C6" s="34">
        <v>37.45</v>
      </c>
      <c r="D6" s="6">
        <v>0</v>
      </c>
      <c r="E6" s="34">
        <v>103.9</v>
      </c>
    </row>
    <row r="7" spans="1:5" ht="12.75">
      <c r="A7" s="10">
        <v>2001</v>
      </c>
      <c r="B7" s="6">
        <v>0</v>
      </c>
      <c r="C7" s="34">
        <v>0</v>
      </c>
      <c r="D7" s="6">
        <v>0</v>
      </c>
      <c r="E7" s="34">
        <v>0</v>
      </c>
    </row>
    <row r="8" spans="1:5" ht="12.75">
      <c r="A8" s="10">
        <v>2002</v>
      </c>
      <c r="B8" s="6">
        <v>0</v>
      </c>
      <c r="C8" s="34">
        <v>0</v>
      </c>
      <c r="D8" s="6">
        <v>0</v>
      </c>
      <c r="E8" s="34">
        <v>55.98</v>
      </c>
    </row>
    <row r="9" spans="1:5" ht="12.75">
      <c r="A9" s="10">
        <v>2003</v>
      </c>
      <c r="B9" s="32">
        <v>0</v>
      </c>
      <c r="C9" s="34">
        <v>0</v>
      </c>
      <c r="D9" s="32">
        <v>139.14</v>
      </c>
      <c r="E9" s="34">
        <v>0</v>
      </c>
    </row>
    <row r="10" spans="1:5" ht="12.75">
      <c r="A10" s="10">
        <v>2004</v>
      </c>
      <c r="B10" s="32">
        <v>751.12</v>
      </c>
      <c r="C10" s="34">
        <v>130.82</v>
      </c>
      <c r="D10" s="32">
        <v>1924.01</v>
      </c>
      <c r="E10" s="34">
        <v>3690.66</v>
      </c>
    </row>
    <row r="11" spans="1:5" ht="12.75">
      <c r="A11" s="10">
        <v>2005</v>
      </c>
      <c r="B11" s="32">
        <v>1445.49</v>
      </c>
      <c r="C11" s="34">
        <v>77.27</v>
      </c>
      <c r="D11" s="32">
        <v>1472.02</v>
      </c>
      <c r="E11" s="34">
        <v>3320.23</v>
      </c>
    </row>
    <row r="12" spans="1:5" ht="12.75">
      <c r="A12" s="10">
        <v>2006</v>
      </c>
      <c r="B12" s="32">
        <v>1506.75</v>
      </c>
      <c r="C12" s="34">
        <v>1058.44</v>
      </c>
      <c r="D12" s="32">
        <v>2660.91</v>
      </c>
      <c r="E12" s="34">
        <v>18667.2</v>
      </c>
    </row>
    <row r="13" spans="1:5" ht="12.75">
      <c r="A13" s="10">
        <v>2007</v>
      </c>
      <c r="B13" s="32">
        <v>121.88</v>
      </c>
      <c r="C13" s="34">
        <v>697.37</v>
      </c>
      <c r="D13" s="32">
        <v>878.96</v>
      </c>
      <c r="E13" s="34">
        <v>994.1</v>
      </c>
    </row>
    <row r="14" spans="1:5" ht="12.75">
      <c r="A14" s="10">
        <v>2008</v>
      </c>
      <c r="B14" s="32">
        <v>0</v>
      </c>
      <c r="C14" s="34">
        <v>0</v>
      </c>
      <c r="D14" s="32">
        <v>37.8</v>
      </c>
      <c r="E14" s="34">
        <v>0</v>
      </c>
    </row>
    <row r="15" spans="1:5" ht="12.75">
      <c r="A15" s="10">
        <v>2009</v>
      </c>
      <c r="B15" s="32"/>
      <c r="C15" s="34"/>
      <c r="D15" s="32"/>
      <c r="E15" s="34"/>
    </row>
    <row r="16" spans="1:5" ht="12.75">
      <c r="A16" s="10" t="s">
        <v>113</v>
      </c>
      <c r="B16" s="6"/>
      <c r="C16" s="34"/>
      <c r="D16" s="6"/>
      <c r="E16" s="34"/>
    </row>
    <row r="17" spans="1:7" s="1" customFormat="1" ht="12.75">
      <c r="A17" s="10" t="s">
        <v>114</v>
      </c>
      <c r="B17" s="35">
        <f>SUM(B5:B16)</f>
        <v>3825.2400000000002</v>
      </c>
      <c r="C17" s="36">
        <f>SUM(C5:C16)</f>
        <v>3411.3999999999996</v>
      </c>
      <c r="D17" s="35">
        <v>7182.61</v>
      </c>
      <c r="E17" s="36">
        <v>28242.12</v>
      </c>
      <c r="F17" s="1" t="s">
        <v>5</v>
      </c>
      <c r="G17" s="1" t="s">
        <v>6</v>
      </c>
    </row>
    <row r="18" ht="12.75">
      <c r="B18" s="1"/>
    </row>
    <row r="19" ht="12.75">
      <c r="A19" s="2" t="s">
        <v>112</v>
      </c>
    </row>
    <row r="20" spans="2:5" ht="12.75">
      <c r="B20" s="35"/>
      <c r="C20" s="2"/>
      <c r="D20" s="2"/>
      <c r="E20" s="2" t="s">
        <v>4</v>
      </c>
    </row>
    <row r="21" spans="1:5" ht="12.75">
      <c r="A21" s="2" t="s">
        <v>110</v>
      </c>
      <c r="B21" s="38">
        <v>93.27</v>
      </c>
      <c r="C21" s="6">
        <v>77.09</v>
      </c>
      <c r="D21" s="38">
        <v>93.27</v>
      </c>
      <c r="E21" s="6">
        <v>410.55</v>
      </c>
    </row>
    <row r="22" spans="1:5" ht="12.75">
      <c r="A22" s="10">
        <v>2000</v>
      </c>
      <c r="B22" s="6">
        <v>0</v>
      </c>
      <c r="C22" s="6">
        <v>249.59</v>
      </c>
      <c r="D22" s="6">
        <v>115.74</v>
      </c>
      <c r="E22" s="6">
        <v>249.59</v>
      </c>
    </row>
    <row r="23" spans="1:5" ht="12.75">
      <c r="A23" s="10">
        <v>2001</v>
      </c>
      <c r="B23" s="6">
        <v>258.63</v>
      </c>
      <c r="C23" s="6">
        <v>607.33</v>
      </c>
      <c r="D23" s="6">
        <v>1026.96</v>
      </c>
      <c r="E23" s="6">
        <v>686.73</v>
      </c>
    </row>
    <row r="24" spans="1:5" ht="12.75">
      <c r="A24" s="10">
        <v>2002</v>
      </c>
      <c r="B24" s="32">
        <v>0</v>
      </c>
      <c r="C24" s="37">
        <v>0</v>
      </c>
      <c r="D24" s="32">
        <v>0</v>
      </c>
      <c r="E24" s="37">
        <v>0</v>
      </c>
    </row>
    <row r="25" spans="1:5" ht="12.75">
      <c r="A25" s="10">
        <v>2003</v>
      </c>
      <c r="B25" s="32">
        <v>33</v>
      </c>
      <c r="C25" s="6">
        <v>148</v>
      </c>
      <c r="D25" s="32">
        <v>581.13</v>
      </c>
      <c r="E25" s="6">
        <v>587.56</v>
      </c>
    </row>
    <row r="26" spans="1:5" ht="12.75">
      <c r="A26" s="10">
        <v>2004</v>
      </c>
      <c r="B26" s="38">
        <v>93</v>
      </c>
      <c r="C26" s="6">
        <v>253.61</v>
      </c>
      <c r="D26" s="38">
        <v>1590.01</v>
      </c>
      <c r="E26" s="6">
        <v>683.48</v>
      </c>
    </row>
    <row r="27" spans="1:5" ht="12.75">
      <c r="A27" s="10">
        <v>2005</v>
      </c>
      <c r="B27" s="38">
        <v>340.37</v>
      </c>
      <c r="C27" s="6">
        <v>60</v>
      </c>
      <c r="D27" s="38">
        <v>1243.69</v>
      </c>
      <c r="E27" s="6">
        <v>386.5</v>
      </c>
    </row>
    <row r="28" spans="1:5" ht="12.75">
      <c r="A28" s="10">
        <v>2006</v>
      </c>
      <c r="B28" s="6">
        <v>2160.77</v>
      </c>
      <c r="C28" s="6">
        <v>796.32</v>
      </c>
      <c r="D28" s="6">
        <v>4089.26</v>
      </c>
      <c r="E28" s="6">
        <v>3617.89</v>
      </c>
    </row>
    <row r="29" spans="1:5" ht="12.75">
      <c r="A29" s="10">
        <v>2007</v>
      </c>
      <c r="B29" s="6">
        <v>150</v>
      </c>
      <c r="C29" s="38">
        <v>335.8</v>
      </c>
      <c r="D29" s="6">
        <v>1992.42</v>
      </c>
      <c r="E29" s="38">
        <v>788.2</v>
      </c>
    </row>
    <row r="30" spans="1:5" ht="12.75">
      <c r="A30" s="10">
        <v>2008</v>
      </c>
      <c r="B30" s="6">
        <v>66.5</v>
      </c>
      <c r="C30" s="48">
        <v>0</v>
      </c>
      <c r="D30" s="6">
        <v>166.5</v>
      </c>
      <c r="E30" s="38">
        <v>0</v>
      </c>
    </row>
    <row r="31" spans="1:5" ht="12.75">
      <c r="A31" s="10">
        <v>2009</v>
      </c>
      <c r="B31" s="6">
        <v>248.4</v>
      </c>
      <c r="C31" s="32"/>
      <c r="D31" s="6">
        <v>248.4</v>
      </c>
      <c r="E31" s="32"/>
    </row>
    <row r="32" spans="1:5" ht="12.75">
      <c r="A32" s="10" t="s">
        <v>113</v>
      </c>
      <c r="B32" s="6"/>
      <c r="C32" s="6"/>
      <c r="D32" s="49"/>
      <c r="E32" s="6"/>
    </row>
    <row r="33" spans="1:5" ht="12.75">
      <c r="A33" s="10" t="s">
        <v>114</v>
      </c>
      <c r="B33" s="35">
        <v>3443.94</v>
      </c>
      <c r="C33" s="35">
        <v>2527.74</v>
      </c>
      <c r="D33" s="35">
        <v>11147.38</v>
      </c>
      <c r="E33" s="35">
        <v>7410.5</v>
      </c>
    </row>
  </sheetData>
  <sheetProtection/>
  <printOptions gridLines="1"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1">
      <selection activeCell="H10" sqref="H10"/>
    </sheetView>
  </sheetViews>
  <sheetFormatPr defaultColWidth="9.140625" defaultRowHeight="12.75"/>
  <cols>
    <col min="1" max="1" width="42.57421875" style="1" bestFit="1" customWidth="1"/>
    <col min="2" max="2" width="10.8515625" style="0" bestFit="1" customWidth="1"/>
    <col min="3" max="3" width="20.00390625" style="0" bestFit="1" customWidth="1"/>
    <col min="4" max="4" width="5.00390625" style="0" bestFit="1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spans="1:3" ht="12.75">
      <c r="A1" s="2" t="s">
        <v>0</v>
      </c>
      <c r="B1" t="s">
        <v>226</v>
      </c>
      <c r="C1">
        <v>2009</v>
      </c>
    </row>
    <row r="2" spans="1:7" s="1" customFormat="1" ht="12.75">
      <c r="A2" s="2"/>
      <c r="B2" s="2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</row>
    <row r="3" ht="12.75">
      <c r="A3" s="2" t="s">
        <v>125</v>
      </c>
    </row>
    <row r="4" ht="12.75">
      <c r="A4" s="2"/>
    </row>
    <row r="5" spans="1:7" ht="12.75">
      <c r="A5" s="2" t="s">
        <v>126</v>
      </c>
      <c r="B5">
        <v>11</v>
      </c>
      <c r="C5">
        <v>11</v>
      </c>
      <c r="D5">
        <f>B5+'[1]Feb Crime'!D5</f>
        <v>37</v>
      </c>
      <c r="E5">
        <f>C5+'[1]Feb Crime'!E5</f>
        <v>29</v>
      </c>
      <c r="F5" s="4">
        <f>(B5-C5)/C5</f>
        <v>0</v>
      </c>
      <c r="G5" s="4">
        <f>(D5-E5)/E5</f>
        <v>0.27586206896551724</v>
      </c>
    </row>
    <row r="6" spans="1:7" ht="12.75">
      <c r="A6" s="2" t="s">
        <v>127</v>
      </c>
      <c r="B6">
        <v>110</v>
      </c>
      <c r="C6">
        <v>125</v>
      </c>
      <c r="D6">
        <f>B6+'[1]Feb Crime'!D6</f>
        <v>309</v>
      </c>
      <c r="E6">
        <f>C6+'[1]Feb Crime'!E6</f>
        <v>324</v>
      </c>
      <c r="F6" s="4">
        <f aca="true" t="shared" si="0" ref="F6:F51">(B6-C6)/C6</f>
        <v>-0.12</v>
      </c>
      <c r="G6" s="4">
        <f aca="true" t="shared" si="1" ref="G6:G51">(D6-E6)/E6</f>
        <v>-0.046296296296296294</v>
      </c>
    </row>
    <row r="7" spans="1:7" ht="12.75">
      <c r="A7" s="2" t="s">
        <v>20</v>
      </c>
      <c r="B7">
        <v>378</v>
      </c>
      <c r="C7">
        <v>499</v>
      </c>
      <c r="D7">
        <f>B7+'[1]Feb Crime'!D7</f>
        <v>1212</v>
      </c>
      <c r="E7">
        <f>C7+'[1]Feb Crime'!E7</f>
        <v>1449</v>
      </c>
      <c r="F7" s="4">
        <f t="shared" si="0"/>
        <v>-0.24248496993987975</v>
      </c>
      <c r="G7" s="4">
        <f t="shared" si="1"/>
        <v>-0.16356107660455488</v>
      </c>
    </row>
    <row r="8" spans="1:7" ht="12.75">
      <c r="A8" s="2" t="s">
        <v>7</v>
      </c>
      <c r="B8">
        <v>0</v>
      </c>
      <c r="C8">
        <v>1</v>
      </c>
      <c r="D8">
        <f>B8+'[1]Feb Crime'!D8</f>
        <v>1</v>
      </c>
      <c r="E8">
        <f>C8+'[1]Feb Crime'!E8</f>
        <v>4</v>
      </c>
      <c r="F8" s="4">
        <f t="shared" si="0"/>
        <v>-1</v>
      </c>
      <c r="G8" s="4">
        <f t="shared" si="1"/>
        <v>-0.75</v>
      </c>
    </row>
    <row r="9" spans="1:7" ht="12.75">
      <c r="A9" s="2" t="s">
        <v>14</v>
      </c>
      <c r="B9">
        <v>7</v>
      </c>
      <c r="C9">
        <v>9</v>
      </c>
      <c r="D9">
        <f>B9+'[1]Feb Crime'!D9</f>
        <v>22</v>
      </c>
      <c r="E9">
        <f>C9+'[1]Feb Crime'!E9</f>
        <v>28</v>
      </c>
      <c r="F9" s="4">
        <f t="shared" si="0"/>
        <v>-0.2222222222222222</v>
      </c>
      <c r="G9" s="4">
        <f t="shared" si="1"/>
        <v>-0.21428571428571427</v>
      </c>
    </row>
    <row r="10" spans="1:7" ht="12.75">
      <c r="A10" s="2" t="s">
        <v>227</v>
      </c>
      <c r="B10">
        <v>3</v>
      </c>
      <c r="C10">
        <v>0</v>
      </c>
      <c r="D10">
        <f>B10+'[1]Feb Crime'!D10</f>
        <v>3</v>
      </c>
      <c r="E10">
        <f>C10+'[1]Feb Crime'!E10</f>
        <v>0</v>
      </c>
      <c r="F10" s="4"/>
      <c r="G10" s="4"/>
    </row>
    <row r="11" spans="1:7" ht="12.75">
      <c r="A11" s="2" t="s">
        <v>184</v>
      </c>
      <c r="B11">
        <v>0</v>
      </c>
      <c r="C11">
        <v>0</v>
      </c>
      <c r="D11">
        <f>B11+'[1]Feb Crime'!D10</f>
        <v>0</v>
      </c>
      <c r="E11">
        <f>C11+'[1]Feb Crime'!E10</f>
        <v>0</v>
      </c>
      <c r="F11" s="4"/>
      <c r="G11" s="4"/>
    </row>
    <row r="12" spans="1:7" ht="12.75">
      <c r="A12" s="2" t="s">
        <v>128</v>
      </c>
      <c r="B12">
        <v>75</v>
      </c>
      <c r="C12">
        <v>128</v>
      </c>
      <c r="D12">
        <f>B12+'[1]Feb Crime'!D11</f>
        <v>286</v>
      </c>
      <c r="E12">
        <f>C12+'[1]Feb Crime'!E11</f>
        <v>289</v>
      </c>
      <c r="F12" s="4">
        <f t="shared" si="0"/>
        <v>-0.4140625</v>
      </c>
      <c r="G12" s="4">
        <f t="shared" si="1"/>
        <v>-0.010380622837370242</v>
      </c>
    </row>
    <row r="13" spans="1:7" ht="12.75">
      <c r="A13" s="2" t="s">
        <v>129</v>
      </c>
      <c r="B13">
        <v>19</v>
      </c>
      <c r="C13">
        <v>17</v>
      </c>
      <c r="D13">
        <f>B13+'[1]Feb Crime'!D12</f>
        <v>55</v>
      </c>
      <c r="E13">
        <f>C13+'[1]Feb Crime'!E12</f>
        <v>47</v>
      </c>
      <c r="F13" s="4">
        <f t="shared" si="0"/>
        <v>0.11764705882352941</v>
      </c>
      <c r="G13" s="4">
        <f t="shared" si="1"/>
        <v>0.1702127659574468</v>
      </c>
    </row>
    <row r="14" spans="1:7" ht="12.75">
      <c r="A14" s="2" t="s">
        <v>130</v>
      </c>
      <c r="B14">
        <v>17</v>
      </c>
      <c r="C14">
        <v>22</v>
      </c>
      <c r="D14">
        <f>B14+'[1]Feb Crime'!D13</f>
        <v>34</v>
      </c>
      <c r="E14">
        <f>C14+'[1]Feb Crime'!E13</f>
        <v>52</v>
      </c>
      <c r="F14" s="4">
        <f t="shared" si="0"/>
        <v>-0.22727272727272727</v>
      </c>
      <c r="G14" s="4">
        <f t="shared" si="1"/>
        <v>-0.34615384615384615</v>
      </c>
    </row>
    <row r="15" spans="1:7" ht="12.75">
      <c r="A15" s="2" t="s">
        <v>15</v>
      </c>
      <c r="B15">
        <v>1</v>
      </c>
      <c r="C15">
        <v>2</v>
      </c>
      <c r="D15">
        <f>B15+'[1]Feb Crime'!D14</f>
        <v>1</v>
      </c>
      <c r="E15">
        <f>C15+'[1]Feb Crime'!E14</f>
        <v>2</v>
      </c>
      <c r="F15" s="4">
        <f t="shared" si="0"/>
        <v>-0.5</v>
      </c>
      <c r="G15" s="4">
        <f t="shared" si="1"/>
        <v>-0.5</v>
      </c>
    </row>
    <row r="16" spans="1:7" ht="12.75">
      <c r="A16" s="2" t="s">
        <v>131</v>
      </c>
      <c r="B16">
        <v>111</v>
      </c>
      <c r="C16">
        <v>100</v>
      </c>
      <c r="D16">
        <f>B16+'[1]Feb Crime'!D15</f>
        <v>265</v>
      </c>
      <c r="E16">
        <f>C16+'[1]Feb Crime'!E15</f>
        <v>263</v>
      </c>
      <c r="F16" s="4">
        <f t="shared" si="0"/>
        <v>0.11</v>
      </c>
      <c r="G16" s="4">
        <f t="shared" si="1"/>
        <v>0.0076045627376425855</v>
      </c>
    </row>
    <row r="17" spans="1:7" ht="12.75">
      <c r="A17" s="2" t="s">
        <v>16</v>
      </c>
      <c r="B17">
        <v>14</v>
      </c>
      <c r="C17">
        <v>14</v>
      </c>
      <c r="D17">
        <f>B17+'[1]Feb Crime'!D16</f>
        <v>34</v>
      </c>
      <c r="E17">
        <f>C17+'[1]Feb Crime'!E16</f>
        <v>58</v>
      </c>
      <c r="F17" s="4">
        <f t="shared" si="0"/>
        <v>0</v>
      </c>
      <c r="G17" s="4">
        <f t="shared" si="1"/>
        <v>-0.41379310344827586</v>
      </c>
    </row>
    <row r="18" spans="1:7" ht="12.75">
      <c r="A18" s="2" t="s">
        <v>132</v>
      </c>
      <c r="B18">
        <v>31</v>
      </c>
      <c r="C18">
        <v>35</v>
      </c>
      <c r="D18">
        <f>B18+'[1]Feb Crime'!D17</f>
        <v>86</v>
      </c>
      <c r="E18">
        <f>C18+'[1]Feb Crime'!E17</f>
        <v>128</v>
      </c>
      <c r="F18" s="4">
        <f t="shared" si="0"/>
        <v>-0.11428571428571428</v>
      </c>
      <c r="G18" s="4">
        <f t="shared" si="1"/>
        <v>-0.328125</v>
      </c>
    </row>
    <row r="19" spans="1:7" ht="12.75">
      <c r="A19" s="2" t="s">
        <v>133</v>
      </c>
      <c r="B19">
        <v>7</v>
      </c>
      <c r="C19">
        <v>8</v>
      </c>
      <c r="D19">
        <f>B19+'[1]Feb Crime'!D18</f>
        <v>19</v>
      </c>
      <c r="E19">
        <f>C19+'[1]Feb Crime'!E18</f>
        <v>25</v>
      </c>
      <c r="F19" s="4">
        <f t="shared" si="0"/>
        <v>-0.125</v>
      </c>
      <c r="G19" s="4">
        <f t="shared" si="1"/>
        <v>-0.24</v>
      </c>
    </row>
    <row r="20" spans="1:7" ht="12.75">
      <c r="A20" s="2" t="s">
        <v>134</v>
      </c>
      <c r="B20">
        <v>41</v>
      </c>
      <c r="C20">
        <v>54</v>
      </c>
      <c r="D20">
        <f>B20+'[1]Feb Crime'!D19</f>
        <v>132</v>
      </c>
      <c r="E20">
        <f>C20+'[1]Feb Crime'!E19</f>
        <v>151</v>
      </c>
      <c r="F20" s="4">
        <f t="shared" si="0"/>
        <v>-0.24074074074074073</v>
      </c>
      <c r="G20" s="4">
        <f t="shared" si="1"/>
        <v>-0.12582781456953643</v>
      </c>
    </row>
    <row r="21" spans="1:7" ht="12.75">
      <c r="A21" s="2" t="s">
        <v>135</v>
      </c>
      <c r="B21">
        <v>28</v>
      </c>
      <c r="C21">
        <v>34</v>
      </c>
      <c r="D21">
        <f>B21+'[1]Feb Crime'!D20</f>
        <v>83</v>
      </c>
      <c r="E21">
        <f>C21+'[1]Feb Crime'!E20</f>
        <v>90</v>
      </c>
      <c r="F21" s="4">
        <f t="shared" si="0"/>
        <v>-0.17647058823529413</v>
      </c>
      <c r="G21" s="4">
        <f t="shared" si="1"/>
        <v>-0.07777777777777778</v>
      </c>
    </row>
    <row r="22" spans="1:7" ht="12.75">
      <c r="A22" s="2" t="s">
        <v>136</v>
      </c>
      <c r="B22">
        <v>4</v>
      </c>
      <c r="C22">
        <v>6</v>
      </c>
      <c r="D22">
        <f>B22+'[1]Feb Crime'!D21</f>
        <v>17</v>
      </c>
      <c r="E22">
        <f>C22+'[1]Feb Crime'!E21</f>
        <v>20</v>
      </c>
      <c r="F22" s="4">
        <f t="shared" si="0"/>
        <v>-0.3333333333333333</v>
      </c>
      <c r="G22" s="4">
        <f t="shared" si="1"/>
        <v>-0.15</v>
      </c>
    </row>
    <row r="23" spans="1:7" ht="12.75">
      <c r="A23" s="2" t="s">
        <v>137</v>
      </c>
      <c r="B23">
        <v>1</v>
      </c>
      <c r="C23">
        <v>1</v>
      </c>
      <c r="D23">
        <f>B23+'[1]Feb Crime'!D22</f>
        <v>2</v>
      </c>
      <c r="E23">
        <f>C23+'[1]Feb Crime'!E22</f>
        <v>2</v>
      </c>
      <c r="F23" s="4">
        <f t="shared" si="0"/>
        <v>0</v>
      </c>
      <c r="G23" s="4">
        <f t="shared" si="1"/>
        <v>0</v>
      </c>
    </row>
    <row r="24" spans="1:7" ht="12.75">
      <c r="A24" s="2" t="s">
        <v>138</v>
      </c>
      <c r="B24">
        <v>2</v>
      </c>
      <c r="C24">
        <v>0</v>
      </c>
      <c r="D24">
        <f>B24+'[1]Feb Crime'!D23</f>
        <v>7</v>
      </c>
      <c r="E24">
        <f>C24+'[1]Feb Crime'!E23</f>
        <v>6</v>
      </c>
      <c r="F24" s="4"/>
      <c r="G24" s="4">
        <f t="shared" si="1"/>
        <v>0.16666666666666666</v>
      </c>
    </row>
    <row r="25" spans="1:7" ht="12.75">
      <c r="A25" s="2" t="s">
        <v>139</v>
      </c>
      <c r="B25">
        <v>0</v>
      </c>
      <c r="C25">
        <v>0</v>
      </c>
      <c r="D25">
        <f>B25+'[1]Feb Crime'!D24</f>
        <v>0</v>
      </c>
      <c r="E25">
        <f>C25+'[1]Feb Crime'!E24</f>
        <v>1</v>
      </c>
      <c r="F25" s="4"/>
      <c r="G25" s="4">
        <f t="shared" si="1"/>
        <v>-1</v>
      </c>
    </row>
    <row r="26" spans="1:7" ht="12.75">
      <c r="A26" s="2" t="s">
        <v>156</v>
      </c>
      <c r="B26">
        <v>1</v>
      </c>
      <c r="C26">
        <v>0</v>
      </c>
      <c r="D26">
        <f>B26+'[1]Feb Crime'!D25</f>
        <v>1</v>
      </c>
      <c r="E26">
        <f>C26+'[1]Feb Crime'!E25</f>
        <v>0</v>
      </c>
      <c r="F26" s="4"/>
      <c r="G26" s="4"/>
    </row>
    <row r="27" spans="1:7" ht="12.75">
      <c r="A27" s="2" t="s">
        <v>140</v>
      </c>
      <c r="B27">
        <v>0</v>
      </c>
      <c r="C27">
        <v>0</v>
      </c>
      <c r="D27">
        <f>B27+'[1]Feb Crime'!D26</f>
        <v>0</v>
      </c>
      <c r="E27">
        <f>C27+'[1]Feb Crime'!E26</f>
        <v>0</v>
      </c>
      <c r="F27" s="4"/>
      <c r="G27" s="4"/>
    </row>
    <row r="28" spans="1:7" ht="12.75">
      <c r="A28" s="2" t="s">
        <v>157</v>
      </c>
      <c r="B28">
        <v>0</v>
      </c>
      <c r="C28">
        <v>0</v>
      </c>
      <c r="D28">
        <f>B28+'[1]Feb Crime'!D27</f>
        <v>0</v>
      </c>
      <c r="E28">
        <f>C28+'[1]Feb Crime'!E27</f>
        <v>0</v>
      </c>
      <c r="F28" s="4"/>
      <c r="G28" s="4"/>
    </row>
    <row r="29" spans="1:7" ht="12.75">
      <c r="A29" s="2" t="s">
        <v>141</v>
      </c>
      <c r="B29">
        <v>62</v>
      </c>
      <c r="C29">
        <v>79</v>
      </c>
      <c r="D29">
        <f>B29+'[1]Feb Crime'!D28</f>
        <v>155</v>
      </c>
      <c r="E29">
        <f>C29+'[1]Feb Crime'!E28</f>
        <v>217</v>
      </c>
      <c r="F29" s="4">
        <f t="shared" si="0"/>
        <v>-0.21518987341772153</v>
      </c>
      <c r="G29" s="4">
        <f t="shared" si="1"/>
        <v>-0.2857142857142857</v>
      </c>
    </row>
    <row r="30" spans="1:7" ht="12.75">
      <c r="A30" s="2" t="s">
        <v>160</v>
      </c>
      <c r="B30">
        <v>0</v>
      </c>
      <c r="C30">
        <v>0</v>
      </c>
      <c r="D30">
        <f>B30+'[1]Feb Crime'!D29</f>
        <v>0</v>
      </c>
      <c r="E30">
        <f>C30+'[1]Feb Crime'!E29</f>
        <v>0</v>
      </c>
      <c r="F30" s="4"/>
      <c r="G30" s="4"/>
    </row>
    <row r="31" spans="1:7" ht="12.75">
      <c r="A31" s="2" t="s">
        <v>8</v>
      </c>
      <c r="B31">
        <v>3</v>
      </c>
      <c r="C31">
        <v>0</v>
      </c>
      <c r="D31">
        <f>B31+'[1]Feb Crime'!D30</f>
        <v>3</v>
      </c>
      <c r="E31">
        <f>C31+'[1]Feb Crime'!E30</f>
        <v>1</v>
      </c>
      <c r="F31" s="4"/>
      <c r="G31" s="4">
        <f t="shared" si="1"/>
        <v>2</v>
      </c>
    </row>
    <row r="32" spans="1:18" s="1" customFormat="1" ht="12.75">
      <c r="A32" s="2" t="s">
        <v>18</v>
      </c>
      <c r="B32">
        <v>0</v>
      </c>
      <c r="C32">
        <v>4</v>
      </c>
      <c r="D32">
        <f>B32+'[1]Feb Crime'!D31</f>
        <v>2</v>
      </c>
      <c r="E32">
        <f>C32+'[1]Feb Crime'!E31</f>
        <v>9</v>
      </c>
      <c r="F32" s="4">
        <f t="shared" si="0"/>
        <v>-1</v>
      </c>
      <c r="G32" s="4">
        <f t="shared" si="1"/>
        <v>-0.7777777777777778</v>
      </c>
      <c r="H32"/>
      <c r="I32"/>
      <c r="J32"/>
      <c r="K32"/>
      <c r="L32"/>
      <c r="M32"/>
      <c r="N32"/>
      <c r="O32"/>
      <c r="P32"/>
      <c r="Q32"/>
      <c r="R32"/>
    </row>
    <row r="33" spans="1:7" ht="12.75">
      <c r="A33" s="2" t="s">
        <v>9</v>
      </c>
      <c r="B33">
        <v>2</v>
      </c>
      <c r="C33">
        <v>15</v>
      </c>
      <c r="D33">
        <f>B33+'[1]Feb Crime'!D32</f>
        <v>16</v>
      </c>
      <c r="E33">
        <f>C33+'[1]Feb Crime'!E32</f>
        <v>28</v>
      </c>
      <c r="F33" s="4">
        <f t="shared" si="0"/>
        <v>-0.8666666666666667</v>
      </c>
      <c r="G33" s="4">
        <f t="shared" si="1"/>
        <v>-0.42857142857142855</v>
      </c>
    </row>
    <row r="34" spans="1:7" ht="12.75">
      <c r="A34" s="2" t="s">
        <v>142</v>
      </c>
      <c r="B34">
        <v>1</v>
      </c>
      <c r="C34">
        <v>1</v>
      </c>
      <c r="D34">
        <f>B34+'[1]Feb Crime'!D33</f>
        <v>1</v>
      </c>
      <c r="E34">
        <f>C34+'[1]Feb Crime'!E33</f>
        <v>1</v>
      </c>
      <c r="F34" s="4">
        <f t="shared" si="0"/>
        <v>0</v>
      </c>
      <c r="G34" s="4">
        <f t="shared" si="1"/>
        <v>0</v>
      </c>
    </row>
    <row r="35" spans="1:7" ht="12.75">
      <c r="A35" s="2" t="s">
        <v>143</v>
      </c>
      <c r="B35">
        <v>3</v>
      </c>
      <c r="C35">
        <v>0</v>
      </c>
      <c r="D35">
        <f>B35+'[1]Feb Crime'!D34</f>
        <v>3</v>
      </c>
      <c r="E35">
        <f>C35+'[1]Feb Crime'!E34</f>
        <v>0</v>
      </c>
      <c r="F35" s="4"/>
      <c r="G35" s="4"/>
    </row>
    <row r="36" spans="1:7" ht="12.75">
      <c r="A36" s="2" t="s">
        <v>144</v>
      </c>
      <c r="B36">
        <v>0</v>
      </c>
      <c r="C36">
        <v>3</v>
      </c>
      <c r="D36">
        <f>B36+'[1]Feb Crime'!D35</f>
        <v>0</v>
      </c>
      <c r="E36">
        <f>C36+'[1]Feb Crime'!E35</f>
        <v>4</v>
      </c>
      <c r="F36" s="4">
        <f t="shared" si="0"/>
        <v>-1</v>
      </c>
      <c r="G36" s="4">
        <f t="shared" si="1"/>
        <v>-1</v>
      </c>
    </row>
    <row r="37" spans="1:7" ht="12.75">
      <c r="A37" s="2" t="s">
        <v>145</v>
      </c>
      <c r="B37">
        <v>4</v>
      </c>
      <c r="C37">
        <v>0</v>
      </c>
      <c r="D37">
        <f>B37+'[1]Feb Crime'!D36</f>
        <v>5</v>
      </c>
      <c r="E37">
        <f>C37+'[1]Feb Crime'!E36</f>
        <v>2</v>
      </c>
      <c r="F37" s="4"/>
      <c r="G37" s="4">
        <f t="shared" si="1"/>
        <v>1.5</v>
      </c>
    </row>
    <row r="38" spans="1:7" ht="12.75">
      <c r="A38" s="2" t="s">
        <v>10</v>
      </c>
      <c r="B38">
        <v>0</v>
      </c>
      <c r="C38">
        <v>0</v>
      </c>
      <c r="D38">
        <f>B38+'[1]Feb Crime'!D37</f>
        <v>0</v>
      </c>
      <c r="E38">
        <f>C38+'[1]Feb Crime'!E37</f>
        <v>0</v>
      </c>
      <c r="F38" s="4"/>
      <c r="G38" s="4"/>
    </row>
    <row r="39" spans="1:7" ht="12.75">
      <c r="A39" s="2" t="s">
        <v>146</v>
      </c>
      <c r="B39">
        <v>1</v>
      </c>
      <c r="C39">
        <v>0</v>
      </c>
      <c r="D39">
        <f>B39+'[1]Feb Crime'!D38</f>
        <v>3</v>
      </c>
      <c r="E39">
        <f>C39+'[1]Feb Crime'!E38</f>
        <v>3</v>
      </c>
      <c r="F39" s="4"/>
      <c r="G39" s="4">
        <f t="shared" si="1"/>
        <v>0</v>
      </c>
    </row>
    <row r="40" spans="1:7" ht="12.75">
      <c r="A40" s="2" t="s">
        <v>11</v>
      </c>
      <c r="B40">
        <v>11</v>
      </c>
      <c r="C40">
        <v>9</v>
      </c>
      <c r="D40">
        <f>B40+'[1]Feb Crime'!D39</f>
        <v>24</v>
      </c>
      <c r="E40">
        <f>C40+'[1]Feb Crime'!E39</f>
        <v>21</v>
      </c>
      <c r="F40" s="4">
        <f t="shared" si="0"/>
        <v>0.2222222222222222</v>
      </c>
      <c r="G40" s="4">
        <f t="shared" si="1"/>
        <v>0.14285714285714285</v>
      </c>
    </row>
    <row r="41" spans="1:7" ht="12.75">
      <c r="A41" s="2" t="s">
        <v>19</v>
      </c>
      <c r="B41">
        <v>17</v>
      </c>
      <c r="C41">
        <v>8</v>
      </c>
      <c r="D41">
        <f>B41+'[1]Feb Crime'!D40</f>
        <v>38</v>
      </c>
      <c r="E41">
        <f>C41+'[1]Feb Crime'!E40</f>
        <v>28</v>
      </c>
      <c r="F41" s="4">
        <f t="shared" si="0"/>
        <v>1.125</v>
      </c>
      <c r="G41" s="4">
        <f t="shared" si="1"/>
        <v>0.35714285714285715</v>
      </c>
    </row>
    <row r="42" spans="1:7" ht="12.75">
      <c r="A42" s="2" t="s">
        <v>147</v>
      </c>
      <c r="B42">
        <v>0</v>
      </c>
      <c r="C42">
        <v>0</v>
      </c>
      <c r="D42">
        <f>B42+'[1]Feb Crime'!D41</f>
        <v>1</v>
      </c>
      <c r="E42">
        <f>C42+'[1]Feb Crime'!E41</f>
        <v>1</v>
      </c>
      <c r="F42" s="4"/>
      <c r="G42" s="4">
        <f t="shared" si="1"/>
        <v>0</v>
      </c>
    </row>
    <row r="43" spans="1:7" ht="12.75">
      <c r="A43" s="2" t="s">
        <v>148</v>
      </c>
      <c r="B43">
        <v>38</v>
      </c>
      <c r="C43">
        <v>22</v>
      </c>
      <c r="D43">
        <f>B43+'[1]Feb Crime'!D42</f>
        <v>101</v>
      </c>
      <c r="E43">
        <f>C43+'[1]Feb Crime'!E42</f>
        <v>92</v>
      </c>
      <c r="F43" s="4">
        <f t="shared" si="0"/>
        <v>0.7272727272727273</v>
      </c>
      <c r="G43" s="4">
        <f t="shared" si="1"/>
        <v>0.09782608695652174</v>
      </c>
    </row>
    <row r="44" spans="1:7" ht="12.75">
      <c r="A44" s="2" t="s">
        <v>149</v>
      </c>
      <c r="B44">
        <v>60</v>
      </c>
      <c r="C44">
        <v>48</v>
      </c>
      <c r="D44">
        <f>B44+'[1]Feb Crime'!D43</f>
        <v>123</v>
      </c>
      <c r="E44">
        <f>C44+'[1]Feb Crime'!E43</f>
        <v>141</v>
      </c>
      <c r="F44" s="4">
        <f t="shared" si="0"/>
        <v>0.25</v>
      </c>
      <c r="G44" s="4">
        <f t="shared" si="1"/>
        <v>-0.1276595744680851</v>
      </c>
    </row>
    <row r="45" spans="1:7" ht="12.75">
      <c r="A45" s="2" t="s">
        <v>150</v>
      </c>
      <c r="B45">
        <v>3</v>
      </c>
      <c r="C45">
        <v>9</v>
      </c>
      <c r="D45">
        <f>B45+'[1]Feb Crime'!D44</f>
        <v>10</v>
      </c>
      <c r="E45">
        <f>C45+'[1]Feb Crime'!E44</f>
        <v>19</v>
      </c>
      <c r="F45" s="4">
        <f t="shared" si="0"/>
        <v>-0.6666666666666666</v>
      </c>
      <c r="G45" s="4">
        <f t="shared" si="1"/>
        <v>-0.47368421052631576</v>
      </c>
    </row>
    <row r="46" spans="1:7" ht="12.75">
      <c r="A46" s="2" t="s">
        <v>151</v>
      </c>
      <c r="B46">
        <v>54</v>
      </c>
      <c r="C46">
        <v>60</v>
      </c>
      <c r="D46">
        <f>B46+'[1]Feb Crime'!D45</f>
        <v>178</v>
      </c>
      <c r="E46">
        <f>C46+'[1]Feb Crime'!E45</f>
        <v>151</v>
      </c>
      <c r="F46" s="4">
        <f t="shared" si="0"/>
        <v>-0.1</v>
      </c>
      <c r="G46" s="4">
        <f t="shared" si="1"/>
        <v>0.17880794701986755</v>
      </c>
    </row>
    <row r="47" spans="1:7" ht="12.75">
      <c r="A47" s="2" t="s">
        <v>158</v>
      </c>
      <c r="B47">
        <v>0</v>
      </c>
      <c r="C47">
        <v>0</v>
      </c>
      <c r="D47">
        <f>B47+'[1]Feb Crime'!D46</f>
        <v>0</v>
      </c>
      <c r="E47">
        <f>C47+'[1]Feb Crime'!E46</f>
        <v>0</v>
      </c>
      <c r="F47" s="4"/>
      <c r="G47" s="4"/>
    </row>
    <row r="48" spans="1:7" ht="12.75">
      <c r="A48" s="2" t="s">
        <v>152</v>
      </c>
      <c r="B48">
        <v>25</v>
      </c>
      <c r="C48">
        <v>52</v>
      </c>
      <c r="D48">
        <f>B48+'[1]Feb Crime'!D47</f>
        <v>69</v>
      </c>
      <c r="E48">
        <f>C48+'[1]Feb Crime'!E47</f>
        <v>102</v>
      </c>
      <c r="F48" s="4">
        <f t="shared" si="0"/>
        <v>-0.5192307692307693</v>
      </c>
      <c r="G48" s="4">
        <f t="shared" si="1"/>
        <v>-0.3235294117647059</v>
      </c>
    </row>
    <row r="49" spans="1:7" ht="12.75">
      <c r="A49" s="2" t="s">
        <v>153</v>
      </c>
      <c r="B49">
        <v>5</v>
      </c>
      <c r="C49">
        <v>4</v>
      </c>
      <c r="D49">
        <f>B49+'[1]Feb Crime'!D48</f>
        <v>17</v>
      </c>
      <c r="E49">
        <f>C49+'[1]Feb Crime'!E48</f>
        <v>15</v>
      </c>
      <c r="F49" s="4">
        <f t="shared" si="0"/>
        <v>0.25</v>
      </c>
      <c r="G49" s="4">
        <f t="shared" si="1"/>
        <v>0.13333333333333333</v>
      </c>
    </row>
    <row r="50" spans="1:7" ht="12.75">
      <c r="A50" s="2" t="s">
        <v>155</v>
      </c>
      <c r="B50">
        <v>22</v>
      </c>
      <c r="C50">
        <v>27</v>
      </c>
      <c r="D50">
        <f>B50+'[1]Feb Crime'!D49</f>
        <v>63</v>
      </c>
      <c r="E50">
        <f>C50+'[1]Feb Crime'!E49</f>
        <v>58</v>
      </c>
      <c r="F50" s="4">
        <f t="shared" si="0"/>
        <v>-0.18518518518518517</v>
      </c>
      <c r="G50" s="4">
        <f t="shared" si="1"/>
        <v>0.08620689655172414</v>
      </c>
    </row>
    <row r="51" spans="1:7" ht="12.75">
      <c r="A51" s="2" t="s">
        <v>12</v>
      </c>
      <c r="B51">
        <v>5</v>
      </c>
      <c r="C51">
        <v>8</v>
      </c>
      <c r="D51">
        <f>B51+'[1]Feb Crime'!D50</f>
        <v>15</v>
      </c>
      <c r="E51">
        <f>C51+'[1]Feb Crime'!E50</f>
        <v>17</v>
      </c>
      <c r="F51" s="4">
        <f t="shared" si="0"/>
        <v>-0.375</v>
      </c>
      <c r="G51" s="4">
        <f t="shared" si="1"/>
        <v>-0.11764705882352941</v>
      </c>
    </row>
    <row r="52" spans="1:7" ht="12.75">
      <c r="A52" s="2" t="s">
        <v>154</v>
      </c>
      <c r="B52">
        <v>0</v>
      </c>
      <c r="C52">
        <v>0</v>
      </c>
      <c r="D52">
        <f>B52+'[1]Feb Crime'!D51</f>
        <v>0</v>
      </c>
      <c r="E52">
        <f>C52+'[1]Feb Crime'!E51</f>
        <v>0</v>
      </c>
      <c r="F52" s="4"/>
      <c r="G52" s="4"/>
    </row>
    <row r="53" spans="6:7" ht="12.75">
      <c r="F53" s="1" t="s">
        <v>5</v>
      </c>
      <c r="G53" s="1" t="s">
        <v>6</v>
      </c>
    </row>
    <row r="54" spans="2:7" ht="12.75">
      <c r="B54" s="1" t="s">
        <v>1</v>
      </c>
      <c r="C54" s="1" t="s">
        <v>2</v>
      </c>
      <c r="D54" s="1" t="s">
        <v>3</v>
      </c>
      <c r="E54" s="1" t="s">
        <v>4</v>
      </c>
      <c r="F54" s="4"/>
      <c r="G54" s="4"/>
    </row>
    <row r="55" spans="1:7" ht="12.75">
      <c r="A55" s="2" t="s">
        <v>21</v>
      </c>
      <c r="B55" s="9">
        <f>SUM(B5:B54)</f>
        <v>1177</v>
      </c>
      <c r="C55" s="9">
        <f>SUM(C5:C54)</f>
        <v>1415</v>
      </c>
      <c r="D55">
        <f>SUM(D5:D51)</f>
        <v>3433</v>
      </c>
      <c r="E55" s="9">
        <f>SUM(E5:E51)</f>
        <v>3878</v>
      </c>
      <c r="F55" s="40">
        <f>(B55-C55)/C55</f>
        <v>-0.16819787985865725</v>
      </c>
      <c r="G55" s="40">
        <f>(D55-E55)/E55</f>
        <v>-0.1147498710675606</v>
      </c>
    </row>
  </sheetData>
  <sheetProtection/>
  <conditionalFormatting sqref="F5:G54">
    <cfRule type="cellIs" priority="1" dxfId="2" operator="greaterThan" stopIfTrue="1">
      <formula>0</formula>
    </cfRule>
    <cfRule type="cellIs" priority="2" dxfId="1" operator="lessThan" stopIfTrue="1">
      <formula>0</formula>
    </cfRule>
    <cfRule type="cellIs" priority="3" dxfId="0" operator="equal" stopIfTrue="1">
      <formula>0</formula>
    </cfRule>
  </conditionalFormatting>
  <printOptions gridLines="1"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25.57421875" style="1" bestFit="1" customWidth="1"/>
    <col min="2" max="2" width="10.8515625" style="0" bestFit="1" customWidth="1"/>
    <col min="3" max="3" width="20.140625" style="0" bestFit="1" customWidth="1"/>
    <col min="4" max="4" width="9.28125" style="0" customWidth="1"/>
    <col min="5" max="5" width="10.8515625" style="0" customWidth="1"/>
    <col min="6" max="6" width="17.28125" style="0" bestFit="1" customWidth="1"/>
    <col min="7" max="7" width="12.140625" style="0" bestFit="1" customWidth="1"/>
  </cols>
  <sheetData>
    <row r="1" spans="1:3" ht="12.75">
      <c r="A1" s="31" t="s">
        <v>175</v>
      </c>
      <c r="B1" t="s">
        <v>226</v>
      </c>
      <c r="C1">
        <v>2009</v>
      </c>
    </row>
    <row r="2" spans="2:7" s="1" customFormat="1" ht="12.75">
      <c r="B2" s="2" t="s">
        <v>1</v>
      </c>
      <c r="C2" s="2" t="s">
        <v>33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 ht="12.75">
      <c r="A3" s="2" t="s">
        <v>22</v>
      </c>
      <c r="B3" s="8">
        <v>103</v>
      </c>
      <c r="C3" s="8">
        <v>160</v>
      </c>
      <c r="D3" s="8">
        <v>313</v>
      </c>
      <c r="E3" s="8">
        <v>441</v>
      </c>
      <c r="F3" s="13">
        <f>(B3-C3)/C3</f>
        <v>-0.35625</v>
      </c>
      <c r="G3" s="14">
        <f>(D3-E3)/E3</f>
        <v>-0.29024943310657597</v>
      </c>
    </row>
    <row r="4" spans="1:7" ht="12.75">
      <c r="A4" s="2" t="s">
        <v>23</v>
      </c>
      <c r="B4" s="8">
        <v>44</v>
      </c>
      <c r="C4" s="8">
        <v>69</v>
      </c>
      <c r="D4" s="8">
        <v>136</v>
      </c>
      <c r="E4" s="8">
        <v>189</v>
      </c>
      <c r="F4" s="13">
        <f aca="true" t="shared" si="0" ref="F4:F17">(B4-C4)/C4</f>
        <v>-0.36231884057971014</v>
      </c>
      <c r="G4" s="14">
        <f aca="true" t="shared" si="1" ref="G4:G17">(D4-E4)/E4</f>
        <v>-0.2804232804232804</v>
      </c>
    </row>
    <row r="5" spans="1:7" ht="12.75">
      <c r="A5" s="2" t="s">
        <v>24</v>
      </c>
      <c r="B5" s="8">
        <v>663</v>
      </c>
      <c r="C5" s="8">
        <v>1004</v>
      </c>
      <c r="D5" s="8">
        <v>1789</v>
      </c>
      <c r="E5" s="8">
        <v>2835</v>
      </c>
      <c r="F5" s="13">
        <f t="shared" si="0"/>
        <v>-0.3396414342629482</v>
      </c>
      <c r="G5" s="14">
        <f t="shared" si="1"/>
        <v>-0.3689594356261023</v>
      </c>
    </row>
    <row r="6" spans="1:7" ht="12.75">
      <c r="A6" s="2" t="s">
        <v>17</v>
      </c>
      <c r="B6" s="11">
        <v>22</v>
      </c>
      <c r="C6" s="11">
        <v>34</v>
      </c>
      <c r="D6" s="11">
        <v>63</v>
      </c>
      <c r="E6" s="11">
        <v>109</v>
      </c>
      <c r="F6" s="13">
        <f t="shared" si="0"/>
        <v>-0.35294117647058826</v>
      </c>
      <c r="G6" s="14">
        <f t="shared" si="1"/>
        <v>-0.42201834862385323</v>
      </c>
    </row>
    <row r="7" spans="1:7" ht="12.75">
      <c r="A7" s="2" t="s">
        <v>25</v>
      </c>
      <c r="B7" s="11">
        <v>1376</v>
      </c>
      <c r="C7" s="11">
        <v>1033</v>
      </c>
      <c r="D7" s="11">
        <v>3965</v>
      </c>
      <c r="E7" s="11">
        <v>3180</v>
      </c>
      <c r="F7" s="13">
        <f t="shared" si="0"/>
        <v>0.33204259438528555</v>
      </c>
      <c r="G7" s="14">
        <f t="shared" si="1"/>
        <v>0.2468553459119497</v>
      </c>
    </row>
    <row r="8" spans="1:7" ht="12.75">
      <c r="A8" s="2" t="s">
        <v>26</v>
      </c>
      <c r="B8" s="11">
        <v>101</v>
      </c>
      <c r="C8" s="11">
        <v>119</v>
      </c>
      <c r="D8" s="11">
        <v>327</v>
      </c>
      <c r="E8" s="11">
        <v>375</v>
      </c>
      <c r="F8" s="13">
        <f t="shared" si="0"/>
        <v>-0.15126050420168066</v>
      </c>
      <c r="G8" s="14">
        <f t="shared" si="1"/>
        <v>-0.128</v>
      </c>
    </row>
    <row r="9" spans="1:7" ht="12.75">
      <c r="A9" s="2" t="s">
        <v>35</v>
      </c>
      <c r="B9" s="8"/>
      <c r="C9" s="8"/>
      <c r="D9" s="8"/>
      <c r="E9" s="8"/>
      <c r="F9" s="13"/>
      <c r="G9" s="14"/>
    </row>
    <row r="10" spans="1:7" ht="12.75">
      <c r="A10" s="2" t="s">
        <v>34</v>
      </c>
      <c r="B10" s="8"/>
      <c r="C10" s="8"/>
      <c r="D10" s="8"/>
      <c r="E10" s="8"/>
      <c r="F10" s="13"/>
      <c r="G10" s="14"/>
    </row>
    <row r="11" spans="1:7" ht="12.75">
      <c r="A11" s="2" t="s">
        <v>27</v>
      </c>
      <c r="B11" s="11">
        <v>8</v>
      </c>
      <c r="C11" s="11">
        <v>20</v>
      </c>
      <c r="D11" s="11">
        <v>25</v>
      </c>
      <c r="E11" s="11">
        <v>41</v>
      </c>
      <c r="F11" s="13">
        <f t="shared" si="0"/>
        <v>-0.6</v>
      </c>
      <c r="G11" s="14">
        <f t="shared" si="1"/>
        <v>-0.3902439024390244</v>
      </c>
    </row>
    <row r="12" spans="1:7" ht="12.75">
      <c r="A12" s="2" t="s">
        <v>28</v>
      </c>
      <c r="B12" s="11">
        <v>7060</v>
      </c>
      <c r="C12" s="11">
        <v>7229</v>
      </c>
      <c r="D12" s="11">
        <v>19914</v>
      </c>
      <c r="E12" s="11">
        <v>20103</v>
      </c>
      <c r="F12" s="13">
        <f t="shared" si="0"/>
        <v>-0.023378060589293124</v>
      </c>
      <c r="G12" s="14">
        <f t="shared" si="1"/>
        <v>-0.009401581853454709</v>
      </c>
    </row>
    <row r="13" spans="1:7" ht="12.75">
      <c r="A13" s="2" t="s">
        <v>29</v>
      </c>
      <c r="B13" s="11">
        <v>216</v>
      </c>
      <c r="C13" s="11">
        <v>322</v>
      </c>
      <c r="D13" s="11">
        <v>745</v>
      </c>
      <c r="E13" s="11">
        <v>810</v>
      </c>
      <c r="F13" s="13">
        <f t="shared" si="0"/>
        <v>-0.32919254658385094</v>
      </c>
      <c r="G13" s="14">
        <f t="shared" si="1"/>
        <v>-0.08024691358024691</v>
      </c>
    </row>
    <row r="14" spans="1:7" ht="12.75">
      <c r="A14" s="2" t="s">
        <v>30</v>
      </c>
      <c r="B14" s="11">
        <v>1</v>
      </c>
      <c r="C14" s="11">
        <v>2</v>
      </c>
      <c r="D14" s="11">
        <v>4</v>
      </c>
      <c r="E14" s="11">
        <v>10</v>
      </c>
      <c r="F14" s="13">
        <f t="shared" si="0"/>
        <v>-0.5</v>
      </c>
      <c r="G14" s="14">
        <f t="shared" si="1"/>
        <v>-0.6</v>
      </c>
    </row>
    <row r="15" spans="1:7" ht="12.75">
      <c r="A15" s="2" t="s">
        <v>31</v>
      </c>
      <c r="B15" s="11">
        <v>495</v>
      </c>
      <c r="C15" s="11">
        <v>483</v>
      </c>
      <c r="D15" s="11">
        <v>1250</v>
      </c>
      <c r="E15" s="11">
        <v>1420</v>
      </c>
      <c r="F15" s="13">
        <f t="shared" si="0"/>
        <v>0.024844720496894408</v>
      </c>
      <c r="G15" s="14">
        <f t="shared" si="1"/>
        <v>-0.11971830985915492</v>
      </c>
    </row>
    <row r="16" spans="1:7" ht="12.75">
      <c r="A16" s="2" t="s">
        <v>32</v>
      </c>
      <c r="B16" s="11">
        <v>63654</v>
      </c>
      <c r="C16" s="11">
        <v>61478</v>
      </c>
      <c r="D16" s="11">
        <v>180792</v>
      </c>
      <c r="E16" s="11">
        <v>170929</v>
      </c>
      <c r="F16" s="13">
        <f t="shared" si="0"/>
        <v>0.03539477536679788</v>
      </c>
      <c r="G16" s="14">
        <f t="shared" si="1"/>
        <v>0.05770232084666733</v>
      </c>
    </row>
    <row r="17" spans="1:7" ht="12.75">
      <c r="A17" s="2" t="s">
        <v>163</v>
      </c>
      <c r="B17" s="11">
        <v>9779</v>
      </c>
      <c r="C17" s="11">
        <v>9988</v>
      </c>
      <c r="D17" s="11">
        <v>28233</v>
      </c>
      <c r="E17" s="11">
        <v>25734.67</v>
      </c>
      <c r="F17" s="13">
        <f t="shared" si="0"/>
        <v>-0.02092511013215859</v>
      </c>
      <c r="G17" s="14">
        <f t="shared" si="1"/>
        <v>0.0970803200507332</v>
      </c>
    </row>
    <row r="19" spans="1:7" ht="12.75">
      <c r="A19" s="3"/>
      <c r="B19" s="9"/>
      <c r="C19" s="9"/>
      <c r="D19" s="9"/>
      <c r="E19" s="9"/>
      <c r="F19" s="9"/>
      <c r="G19" s="9"/>
    </row>
    <row r="20" spans="1:7" s="1" customFormat="1" ht="12.75">
      <c r="A20" s="3"/>
      <c r="B20" s="3"/>
      <c r="C20" s="3"/>
      <c r="D20" s="3"/>
      <c r="E20" s="3"/>
      <c r="F20" s="3"/>
      <c r="G20" s="3"/>
    </row>
    <row r="21" spans="1:7" ht="12.75">
      <c r="A21" s="3"/>
      <c r="B21" s="9"/>
      <c r="C21" s="9"/>
      <c r="D21" s="9"/>
      <c r="E21" s="9"/>
      <c r="F21" s="9"/>
      <c r="G21" s="9"/>
    </row>
    <row r="22" spans="1:7" ht="12.75">
      <c r="A22" s="3"/>
      <c r="B22" s="9"/>
      <c r="C22" s="9"/>
      <c r="D22" s="9"/>
      <c r="E22" s="9"/>
      <c r="F22" s="9"/>
      <c r="G22" s="9"/>
    </row>
    <row r="23" spans="1:7" ht="12.75">
      <c r="A23" s="3"/>
      <c r="B23" s="9"/>
      <c r="C23" s="9"/>
      <c r="D23" s="9"/>
      <c r="E23" s="9"/>
      <c r="F23" s="9"/>
      <c r="G23" s="9"/>
    </row>
    <row r="24" spans="1:7" ht="12.75">
      <c r="A24" s="3"/>
      <c r="B24" s="9"/>
      <c r="C24" s="9"/>
      <c r="D24" s="9"/>
      <c r="E24" s="9"/>
      <c r="F24" s="9"/>
      <c r="G24" s="9"/>
    </row>
    <row r="25" spans="1:7" ht="12.75">
      <c r="A25" s="3"/>
      <c r="B25" s="9"/>
      <c r="C25" s="9"/>
      <c r="D25" s="9"/>
      <c r="E25" s="9"/>
      <c r="F25" s="9"/>
      <c r="G25" s="9"/>
    </row>
    <row r="26" spans="1:7" ht="12.75">
      <c r="A26" s="3"/>
      <c r="B26" s="9"/>
      <c r="C26" s="9"/>
      <c r="D26" s="9"/>
      <c r="E26" s="9"/>
      <c r="F26" s="9"/>
      <c r="G26" s="9"/>
    </row>
    <row r="27" spans="1:7" ht="12.75">
      <c r="A27" s="3"/>
      <c r="B27" s="9"/>
      <c r="C27" s="9"/>
      <c r="D27" s="9"/>
      <c r="E27" s="9"/>
      <c r="F27" s="9"/>
      <c r="G27" s="9"/>
    </row>
    <row r="28" spans="1:7" ht="12.75">
      <c r="A28" s="3"/>
      <c r="B28" s="9"/>
      <c r="C28" s="9"/>
      <c r="D28" s="9"/>
      <c r="E28" s="9"/>
      <c r="F28" s="9"/>
      <c r="G28" s="9"/>
    </row>
    <row r="29" spans="1:7" ht="12.75">
      <c r="A29" s="3"/>
      <c r="B29" s="9"/>
      <c r="C29" s="9"/>
      <c r="D29" s="9"/>
      <c r="E29" s="9"/>
      <c r="F29" s="9"/>
      <c r="G29" s="9"/>
    </row>
    <row r="30" spans="1:7" ht="12.75">
      <c r="A30" s="3"/>
      <c r="B30" s="9"/>
      <c r="C30" s="9"/>
      <c r="D30" s="9"/>
      <c r="E30" s="9"/>
      <c r="F30" s="9"/>
      <c r="G30" s="9"/>
    </row>
    <row r="31" spans="1:7" ht="12.75">
      <c r="A31" s="3"/>
      <c r="B31" s="9"/>
      <c r="C31" s="9"/>
      <c r="D31" s="9"/>
      <c r="E31" s="9"/>
      <c r="F31" s="9"/>
      <c r="G31" s="9"/>
    </row>
    <row r="32" spans="1:7" ht="12.75">
      <c r="A32" s="3"/>
      <c r="B32" s="9"/>
      <c r="C32" s="9"/>
      <c r="D32" s="9"/>
      <c r="E32" s="9"/>
      <c r="F32" s="9"/>
      <c r="G32" s="9"/>
    </row>
    <row r="33" spans="1:7" ht="12.75">
      <c r="A33" s="3"/>
      <c r="B33" s="9"/>
      <c r="C33" s="9"/>
      <c r="D33" s="9"/>
      <c r="E33" s="9"/>
      <c r="F33" s="9"/>
      <c r="G33" s="9"/>
    </row>
    <row r="34" spans="1:7" ht="12.75">
      <c r="A34" s="3"/>
      <c r="B34" s="9"/>
      <c r="C34" s="9"/>
      <c r="D34" s="9"/>
      <c r="E34" s="9"/>
      <c r="F34" s="9"/>
      <c r="G34" s="9"/>
    </row>
    <row r="35" spans="1:7" ht="12.75">
      <c r="A35" s="3"/>
      <c r="B35" s="9"/>
      <c r="C35" s="9"/>
      <c r="D35" s="9"/>
      <c r="E35" s="9"/>
      <c r="F35" s="9"/>
      <c r="G35" s="9"/>
    </row>
    <row r="36" spans="1:7" ht="12.75">
      <c r="A36" s="3"/>
      <c r="B36" s="9"/>
      <c r="C36" s="9"/>
      <c r="D36" s="9"/>
      <c r="E36" s="9"/>
      <c r="F36" s="9"/>
      <c r="G36" s="9"/>
    </row>
  </sheetData>
  <sheetProtection/>
  <printOptions gridLines="1"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36.00390625" style="1" bestFit="1" customWidth="1"/>
    <col min="2" max="2" width="10.8515625" style="0" bestFit="1" customWidth="1"/>
    <col min="3" max="3" width="20.140625" style="0" bestFit="1" customWidth="1"/>
    <col min="4" max="4" width="4.57421875" style="0" bestFit="1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ht="12.75">
      <c r="A1" s="2" t="s">
        <v>36</v>
      </c>
    </row>
    <row r="2" spans="2:3" ht="12.75">
      <c r="B2" t="s">
        <v>226</v>
      </c>
      <c r="C2">
        <v>2009</v>
      </c>
    </row>
    <row r="4" ht="12.75">
      <c r="A4" s="2" t="s">
        <v>120</v>
      </c>
    </row>
    <row r="5" spans="2:7" s="1" customFormat="1" ht="12.75">
      <c r="B5" s="2" t="s">
        <v>1</v>
      </c>
      <c r="C5" s="2" t="s">
        <v>33</v>
      </c>
      <c r="D5" s="2" t="s">
        <v>3</v>
      </c>
      <c r="E5" s="2" t="s">
        <v>4</v>
      </c>
      <c r="F5" s="1" t="s">
        <v>5</v>
      </c>
      <c r="G5" s="1" t="s">
        <v>6</v>
      </c>
    </row>
    <row r="6" spans="1:5" ht="12.75">
      <c r="A6" s="2" t="s">
        <v>115</v>
      </c>
      <c r="B6">
        <v>101</v>
      </c>
      <c r="C6">
        <v>113</v>
      </c>
      <c r="D6">
        <f>B6+'[4]Feb'!D6</f>
        <v>197</v>
      </c>
      <c r="E6">
        <f>C6+'[4]Feb'!E6</f>
        <v>305</v>
      </c>
    </row>
    <row r="7" spans="1:5" ht="12.75">
      <c r="A7" s="2" t="s">
        <v>116</v>
      </c>
      <c r="B7">
        <v>61</v>
      </c>
      <c r="C7">
        <v>86</v>
      </c>
      <c r="D7">
        <f>B7+'[4]Feb'!D7</f>
        <v>142</v>
      </c>
      <c r="E7">
        <f>C7+'[4]Feb'!E7</f>
        <v>264</v>
      </c>
    </row>
    <row r="8" spans="1:5" ht="12.75">
      <c r="A8" s="2" t="s">
        <v>117</v>
      </c>
      <c r="B8">
        <v>29</v>
      </c>
      <c r="C8">
        <v>39</v>
      </c>
      <c r="D8">
        <f>B8+'[4]Feb'!D8</f>
        <v>71</v>
      </c>
      <c r="E8">
        <f>C8+'[4]Feb'!E8</f>
        <v>123</v>
      </c>
    </row>
    <row r="9" spans="1:5" ht="12.75">
      <c r="A9" s="2" t="s">
        <v>108</v>
      </c>
      <c r="B9">
        <v>11</v>
      </c>
      <c r="C9">
        <v>14</v>
      </c>
      <c r="D9">
        <f>B9+'[4]Feb'!D9</f>
        <v>27</v>
      </c>
      <c r="E9">
        <f>C9+'[4]Feb'!E9</f>
        <v>37</v>
      </c>
    </row>
    <row r="10" spans="1:5" ht="12.75">
      <c r="A10" s="2" t="s">
        <v>118</v>
      </c>
      <c r="B10">
        <v>10</v>
      </c>
      <c r="C10">
        <v>23</v>
      </c>
      <c r="D10">
        <f>B10+'[4]Feb'!D10</f>
        <v>32</v>
      </c>
      <c r="E10">
        <f>C10+'[4]Feb'!E10</f>
        <v>69</v>
      </c>
    </row>
    <row r="11" spans="1:5" ht="12.75">
      <c r="A11" s="2" t="s">
        <v>119</v>
      </c>
      <c r="B11">
        <v>8</v>
      </c>
      <c r="C11">
        <v>3</v>
      </c>
      <c r="D11">
        <f>B11+'[4]Feb'!D11</f>
        <v>9</v>
      </c>
      <c r="E11">
        <f>C11+'[4]Feb'!E11</f>
        <v>12</v>
      </c>
    </row>
    <row r="13" ht="12.75">
      <c r="A13" s="2" t="s">
        <v>121</v>
      </c>
    </row>
    <row r="14" spans="2:7" s="1" customFormat="1" ht="12.75">
      <c r="B14" s="2" t="s">
        <v>1</v>
      </c>
      <c r="C14" s="2" t="s">
        <v>33</v>
      </c>
      <c r="D14" s="2" t="s">
        <v>3</v>
      </c>
      <c r="E14" s="2" t="s">
        <v>4</v>
      </c>
      <c r="F14" s="1" t="s">
        <v>5</v>
      </c>
      <c r="G14" s="1" t="s">
        <v>6</v>
      </c>
    </row>
    <row r="15" spans="1:5" ht="12.75">
      <c r="A15" s="2" t="s">
        <v>115</v>
      </c>
      <c r="B15">
        <v>24</v>
      </c>
      <c r="C15">
        <v>19</v>
      </c>
      <c r="D15">
        <f>B15+'[4]Feb'!D15</f>
        <v>41</v>
      </c>
      <c r="E15">
        <f>C15+'[4]Feb'!E15</f>
        <v>58</v>
      </c>
    </row>
    <row r="16" spans="1:5" ht="12.75">
      <c r="A16" s="2" t="s">
        <v>116</v>
      </c>
      <c r="B16">
        <v>13</v>
      </c>
      <c r="C16">
        <v>16</v>
      </c>
      <c r="D16">
        <f>B16+'[4]Feb'!D16</f>
        <v>31</v>
      </c>
      <c r="E16">
        <f>C16+'[4]Feb'!E16</f>
        <v>61</v>
      </c>
    </row>
    <row r="17" spans="1:5" ht="12.75">
      <c r="A17" s="2" t="s">
        <v>117</v>
      </c>
      <c r="B17">
        <v>8</v>
      </c>
      <c r="C17">
        <v>13</v>
      </c>
      <c r="D17">
        <f>B17+'[4]Feb'!D17</f>
        <v>17</v>
      </c>
      <c r="E17">
        <f>C17+'[4]Feb'!E17</f>
        <v>39</v>
      </c>
    </row>
    <row r="18" spans="1:5" ht="12.75">
      <c r="A18" s="2" t="s">
        <v>108</v>
      </c>
      <c r="B18">
        <v>3</v>
      </c>
      <c r="C18">
        <v>1</v>
      </c>
      <c r="D18">
        <f>B18+'[4]Feb'!D18</f>
        <v>7</v>
      </c>
      <c r="E18">
        <f>C18+'[4]Feb'!E18</f>
        <v>7</v>
      </c>
    </row>
    <row r="19" spans="1:5" ht="12.75">
      <c r="A19" s="2" t="s">
        <v>118</v>
      </c>
      <c r="B19">
        <v>1</v>
      </c>
      <c r="C19">
        <v>2</v>
      </c>
      <c r="D19">
        <f>B19+'[4]Feb'!D19</f>
        <v>5</v>
      </c>
      <c r="E19">
        <f>C19+'[4]Feb'!E19</f>
        <v>14</v>
      </c>
    </row>
    <row r="20" spans="1:5" ht="12.75">
      <c r="A20" s="2" t="s">
        <v>119</v>
      </c>
      <c r="B20">
        <v>1</v>
      </c>
      <c r="C20">
        <v>0</v>
      </c>
      <c r="D20">
        <f>B20+'[4]Feb'!D20</f>
        <v>2</v>
      </c>
      <c r="E20">
        <f>C20+'[4]Feb'!E20</f>
        <v>1</v>
      </c>
    </row>
    <row r="22" ht="12.75">
      <c r="A22" s="2" t="s">
        <v>122</v>
      </c>
    </row>
    <row r="23" spans="2:7" s="1" customFormat="1" ht="12.75">
      <c r="B23" s="2" t="s">
        <v>1</v>
      </c>
      <c r="C23" s="2" t="s">
        <v>33</v>
      </c>
      <c r="D23" s="2" t="s">
        <v>3</v>
      </c>
      <c r="E23" s="2" t="s">
        <v>4</v>
      </c>
      <c r="F23" s="1" t="s">
        <v>5</v>
      </c>
      <c r="G23" s="1" t="s">
        <v>6</v>
      </c>
    </row>
    <row r="24" spans="1:5" ht="12.75">
      <c r="A24" s="2" t="s">
        <v>115</v>
      </c>
      <c r="B24">
        <v>64</v>
      </c>
      <c r="C24">
        <v>83</v>
      </c>
      <c r="D24">
        <f>B24+'[4]Feb'!D24</f>
        <v>132</v>
      </c>
      <c r="E24">
        <f>C24+'[4]Feb'!E24</f>
        <v>203</v>
      </c>
    </row>
    <row r="25" spans="1:5" ht="12.75">
      <c r="A25" s="2" t="s">
        <v>116</v>
      </c>
      <c r="B25">
        <v>41</v>
      </c>
      <c r="C25">
        <v>59</v>
      </c>
      <c r="D25">
        <f>B25+'[4]Feb'!D25</f>
        <v>93</v>
      </c>
      <c r="E25">
        <f>C25+'[4]Feb'!E25</f>
        <v>166</v>
      </c>
    </row>
    <row r="26" spans="1:5" ht="12.75">
      <c r="A26" s="2" t="s">
        <v>117</v>
      </c>
      <c r="B26">
        <v>21</v>
      </c>
      <c r="C26">
        <v>25</v>
      </c>
      <c r="D26">
        <f>B26+'[4]Feb'!D26</f>
        <v>54</v>
      </c>
      <c r="E26">
        <f>C26+'[4]Feb'!E26</f>
        <v>80</v>
      </c>
    </row>
    <row r="27" spans="1:5" ht="12.75">
      <c r="A27" s="2" t="s">
        <v>108</v>
      </c>
      <c r="B27">
        <v>6</v>
      </c>
      <c r="C27">
        <v>11</v>
      </c>
      <c r="D27">
        <f>B27+'[4]Feb'!D27</f>
        <v>15</v>
      </c>
      <c r="E27">
        <f>C27+'[4]Feb'!E27</f>
        <v>27</v>
      </c>
    </row>
    <row r="28" spans="1:5" ht="12.75">
      <c r="A28" s="2" t="s">
        <v>118</v>
      </c>
      <c r="B28">
        <v>9</v>
      </c>
      <c r="C28">
        <v>21</v>
      </c>
      <c r="D28">
        <f>B28+'[4]Feb'!D28</f>
        <v>19</v>
      </c>
      <c r="E28">
        <f>C28+'[4]Feb'!E28</f>
        <v>50</v>
      </c>
    </row>
    <row r="29" spans="1:5" ht="12.75">
      <c r="A29" s="2" t="s">
        <v>119</v>
      </c>
      <c r="B29">
        <v>5</v>
      </c>
      <c r="C29">
        <v>2</v>
      </c>
      <c r="D29">
        <f>B29+'[4]Feb'!D29</f>
        <v>5</v>
      </c>
      <c r="E29">
        <f>C29+'[4]Feb'!E29</f>
        <v>9</v>
      </c>
    </row>
    <row r="31" ht="12.75">
      <c r="A31" s="2" t="s">
        <v>123</v>
      </c>
    </row>
    <row r="32" spans="2:7" s="1" customFormat="1" ht="12.75">
      <c r="B32" s="2" t="s">
        <v>1</v>
      </c>
      <c r="C32" s="2" t="s">
        <v>33</v>
      </c>
      <c r="D32" s="2" t="s">
        <v>3</v>
      </c>
      <c r="E32" s="2" t="s">
        <v>4</v>
      </c>
      <c r="F32" s="1" t="s">
        <v>5</v>
      </c>
      <c r="G32" s="1" t="s">
        <v>6</v>
      </c>
    </row>
    <row r="33" spans="1:5" ht="12.75">
      <c r="A33" s="2" t="s">
        <v>115</v>
      </c>
      <c r="B33">
        <v>7</v>
      </c>
      <c r="C33">
        <v>4</v>
      </c>
      <c r="D33">
        <f>B33+'[4]Feb'!D33</f>
        <v>15</v>
      </c>
      <c r="E33">
        <f>C33+'[4]Feb'!E33</f>
        <v>16</v>
      </c>
    </row>
    <row r="34" spans="1:5" ht="12.75">
      <c r="A34" s="2" t="s">
        <v>116</v>
      </c>
      <c r="B34">
        <v>4</v>
      </c>
      <c r="C34">
        <v>4</v>
      </c>
      <c r="D34">
        <f>B34+'[4]Feb'!D34</f>
        <v>11</v>
      </c>
      <c r="E34">
        <f>C34+'[4]Feb'!E34</f>
        <v>14</v>
      </c>
    </row>
    <row r="35" spans="1:5" ht="12.75">
      <c r="A35" s="2" t="s">
        <v>117</v>
      </c>
      <c r="B35">
        <v>0</v>
      </c>
      <c r="C35">
        <v>1</v>
      </c>
      <c r="D35">
        <f>B35+'[4]Feb'!D35</f>
        <v>1</v>
      </c>
      <c r="E35">
        <f>C35+'[4]Feb'!E35</f>
        <v>4</v>
      </c>
    </row>
    <row r="36" spans="1:5" ht="12.75">
      <c r="A36" s="2" t="s">
        <v>108</v>
      </c>
      <c r="B36">
        <v>2</v>
      </c>
      <c r="C36">
        <v>2</v>
      </c>
      <c r="D36">
        <f>B36+'[4]Feb'!D36</f>
        <v>5</v>
      </c>
      <c r="E36">
        <f>C36+'[4]Feb'!E36</f>
        <v>3</v>
      </c>
    </row>
    <row r="37" spans="1:5" ht="12.75">
      <c r="A37" s="2" t="s">
        <v>118</v>
      </c>
      <c r="B37">
        <v>0</v>
      </c>
      <c r="C37">
        <v>0</v>
      </c>
      <c r="D37">
        <f>B37+'[4]Feb'!D37</f>
        <v>3</v>
      </c>
      <c r="E37">
        <f>C37+'[4]Feb'!E37</f>
        <v>5</v>
      </c>
    </row>
    <row r="38" spans="1:5" ht="12.75">
      <c r="A38" s="2" t="s">
        <v>119</v>
      </c>
      <c r="B38">
        <v>2</v>
      </c>
      <c r="C38">
        <v>1</v>
      </c>
      <c r="D38">
        <f>B38+'[4]Feb'!D38</f>
        <v>2</v>
      </c>
      <c r="E38">
        <f>C38+'[4]Feb'!E38</f>
        <v>2</v>
      </c>
    </row>
    <row r="41" spans="1:8" ht="12.75">
      <c r="A41" s="3"/>
      <c r="B41" s="9"/>
      <c r="C41" s="9"/>
      <c r="D41" s="9"/>
      <c r="E41" s="9"/>
      <c r="F41" s="9"/>
      <c r="G41" s="9"/>
      <c r="H41" s="9"/>
    </row>
    <row r="42" spans="1:8" s="1" customFormat="1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9"/>
      <c r="C43" s="9"/>
      <c r="D43" s="9"/>
      <c r="E43" s="9"/>
      <c r="F43" s="9"/>
      <c r="G43" s="9"/>
      <c r="H43" s="9"/>
    </row>
  </sheetData>
  <sheetProtection/>
  <printOptions gridLines="1"/>
  <pageMargins left="0.75" right="0.75" top="1" bottom="1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5.7109375" style="0" customWidth="1"/>
    <col min="2" max="2" width="11.00390625" style="0" customWidth="1"/>
    <col min="3" max="3" width="20.57421875" style="0" customWidth="1"/>
    <col min="6" max="6" width="12.140625" style="0" customWidth="1"/>
    <col min="7" max="7" width="10.140625" style="0" customWidth="1"/>
  </cols>
  <sheetData>
    <row r="1" spans="1:3" ht="12.75">
      <c r="A1" s="30"/>
      <c r="B1" s="30" t="s">
        <v>226</v>
      </c>
      <c r="C1">
        <v>2009</v>
      </c>
    </row>
    <row r="2" spans="1:7" ht="12.75">
      <c r="A2" s="2" t="s">
        <v>164</v>
      </c>
      <c r="F2" s="22"/>
      <c r="G2" s="22"/>
    </row>
    <row r="3" spans="1:7" ht="12.75">
      <c r="A3" s="1"/>
      <c r="B3" s="2" t="s">
        <v>1</v>
      </c>
      <c r="C3" s="2" t="s">
        <v>33</v>
      </c>
      <c r="D3" s="2" t="s">
        <v>3</v>
      </c>
      <c r="E3" s="2" t="s">
        <v>4</v>
      </c>
      <c r="F3" s="2" t="s">
        <v>169</v>
      </c>
      <c r="G3" s="2" t="s">
        <v>170</v>
      </c>
    </row>
    <row r="4" spans="1:7" ht="12.75">
      <c r="A4" s="2" t="s">
        <v>22</v>
      </c>
      <c r="B4" s="8">
        <v>122</v>
      </c>
      <c r="C4" s="8">
        <v>40</v>
      </c>
      <c r="D4" s="8">
        <v>366</v>
      </c>
      <c r="E4" s="11">
        <v>138</v>
      </c>
      <c r="F4" s="4">
        <f>(B4-C4)/C4</f>
        <v>2.05</v>
      </c>
      <c r="G4" s="4">
        <f>(D4-E4)/E4</f>
        <v>1.6521739130434783</v>
      </c>
    </row>
    <row r="5" spans="1:7" ht="12.75">
      <c r="A5" s="2" t="s">
        <v>23</v>
      </c>
      <c r="B5" s="8">
        <v>31</v>
      </c>
      <c r="C5" s="8">
        <v>16</v>
      </c>
      <c r="D5" s="8">
        <v>118</v>
      </c>
      <c r="E5" s="11">
        <v>56</v>
      </c>
      <c r="F5" s="4">
        <f>(B5-C5)/C5</f>
        <v>0.9375</v>
      </c>
      <c r="G5" s="4">
        <f aca="true" t="shared" si="0" ref="G5:G18">(D5-E5)/E5</f>
        <v>1.1071428571428572</v>
      </c>
    </row>
    <row r="6" spans="1:7" ht="12.75">
      <c r="A6" s="2" t="s">
        <v>24</v>
      </c>
      <c r="B6" s="8">
        <v>329</v>
      </c>
      <c r="C6" s="8">
        <v>116</v>
      </c>
      <c r="D6" s="8">
        <v>808</v>
      </c>
      <c r="E6" s="11">
        <v>400</v>
      </c>
      <c r="F6" s="4">
        <f>(B6-C6)/C6</f>
        <v>1.8362068965517242</v>
      </c>
      <c r="G6" s="4">
        <f t="shared" si="0"/>
        <v>1.02</v>
      </c>
    </row>
    <row r="7" spans="1:7" ht="12.75">
      <c r="A7" s="2" t="s">
        <v>17</v>
      </c>
      <c r="B7" s="11">
        <v>4</v>
      </c>
      <c r="C7" s="11">
        <v>0</v>
      </c>
      <c r="D7" s="11">
        <v>7</v>
      </c>
      <c r="E7" s="11">
        <v>1</v>
      </c>
      <c r="F7" s="4"/>
      <c r="G7" s="4">
        <f t="shared" si="0"/>
        <v>6</v>
      </c>
    </row>
    <row r="8" spans="1:7" ht="12.75">
      <c r="A8" s="2" t="s">
        <v>25</v>
      </c>
      <c r="B8" s="11">
        <v>49</v>
      </c>
      <c r="C8" s="11">
        <v>1</v>
      </c>
      <c r="D8" s="11">
        <v>86</v>
      </c>
      <c r="E8" s="11">
        <v>6</v>
      </c>
      <c r="F8" s="4">
        <f>(B8-C8)/C8</f>
        <v>48</v>
      </c>
      <c r="G8" s="4">
        <f t="shared" si="0"/>
        <v>13.333333333333334</v>
      </c>
    </row>
    <row r="9" spans="1:7" ht="12.75">
      <c r="A9" s="2" t="s">
        <v>26</v>
      </c>
      <c r="B9" s="11">
        <v>1</v>
      </c>
      <c r="C9" s="11">
        <v>0</v>
      </c>
      <c r="D9" s="11">
        <v>3</v>
      </c>
      <c r="E9" s="11">
        <v>3</v>
      </c>
      <c r="F9" s="4"/>
      <c r="G9" s="4">
        <f t="shared" si="0"/>
        <v>0</v>
      </c>
    </row>
    <row r="10" spans="1:7" ht="12.75">
      <c r="A10" s="2" t="s">
        <v>35</v>
      </c>
      <c r="B10" s="11">
        <v>0</v>
      </c>
      <c r="C10" s="11">
        <v>0</v>
      </c>
      <c r="D10" s="11">
        <v>0</v>
      </c>
      <c r="E10" s="11">
        <v>0</v>
      </c>
      <c r="F10" s="4"/>
      <c r="G10" s="4"/>
    </row>
    <row r="11" spans="1:7" ht="12.75">
      <c r="A11" s="2" t="s">
        <v>34</v>
      </c>
      <c r="B11" s="11">
        <v>0</v>
      </c>
      <c r="C11" s="11">
        <v>0</v>
      </c>
      <c r="D11" s="11">
        <v>0</v>
      </c>
      <c r="E11" s="11">
        <v>0</v>
      </c>
      <c r="F11" s="4"/>
      <c r="G11" s="4"/>
    </row>
    <row r="12" spans="1:7" ht="12.75">
      <c r="A12" s="2" t="s">
        <v>27</v>
      </c>
      <c r="B12" s="11">
        <v>0</v>
      </c>
      <c r="C12" s="11">
        <v>0</v>
      </c>
      <c r="D12" s="11">
        <v>0</v>
      </c>
      <c r="E12" s="11">
        <v>0</v>
      </c>
      <c r="F12" s="4"/>
      <c r="G12" s="4"/>
    </row>
    <row r="13" spans="1:7" ht="12.75">
      <c r="A13" s="2" t="s">
        <v>28</v>
      </c>
      <c r="B13" s="11">
        <v>250</v>
      </c>
      <c r="C13" s="11">
        <v>7</v>
      </c>
      <c r="D13" s="11">
        <v>708</v>
      </c>
      <c r="E13" s="11">
        <v>36</v>
      </c>
      <c r="F13" s="4">
        <f>(B13-C13)/C13</f>
        <v>34.714285714285715</v>
      </c>
      <c r="G13" s="4">
        <f t="shared" si="0"/>
        <v>18.666666666666668</v>
      </c>
    </row>
    <row r="14" spans="1:7" ht="12.75">
      <c r="A14" s="2" t="s">
        <v>29</v>
      </c>
      <c r="B14" s="11">
        <v>3</v>
      </c>
      <c r="C14" s="11">
        <v>0</v>
      </c>
      <c r="D14" s="11">
        <v>11</v>
      </c>
      <c r="E14" s="11">
        <v>0</v>
      </c>
      <c r="F14" s="4"/>
      <c r="G14" s="4"/>
    </row>
    <row r="15" spans="1:7" ht="12.75">
      <c r="A15" s="2" t="s">
        <v>30</v>
      </c>
      <c r="B15" s="11">
        <v>2</v>
      </c>
      <c r="C15" s="11">
        <v>0</v>
      </c>
      <c r="D15" s="11">
        <v>24</v>
      </c>
      <c r="E15" s="11">
        <v>0</v>
      </c>
      <c r="F15" s="4"/>
      <c r="G15" s="4"/>
    </row>
    <row r="16" spans="1:7" ht="12.75">
      <c r="A16" s="2" t="s">
        <v>31</v>
      </c>
      <c r="B16" s="11">
        <v>3</v>
      </c>
      <c r="C16" s="11">
        <v>5</v>
      </c>
      <c r="D16" s="11">
        <v>8</v>
      </c>
      <c r="E16" s="11">
        <v>6</v>
      </c>
      <c r="F16" s="4"/>
      <c r="G16" s="4">
        <f t="shared" si="0"/>
        <v>0.3333333333333333</v>
      </c>
    </row>
    <row r="17" spans="1:7" ht="12.75">
      <c r="A17" s="2" t="s">
        <v>32</v>
      </c>
      <c r="B17" s="12">
        <v>4778</v>
      </c>
      <c r="C17" s="12">
        <v>1903</v>
      </c>
      <c r="D17" s="12">
        <v>9390</v>
      </c>
      <c r="E17" s="12">
        <v>3406</v>
      </c>
      <c r="F17" s="4">
        <f>(B17-C17)/C17</f>
        <v>1.51077246452969</v>
      </c>
      <c r="G17" s="4">
        <f t="shared" si="0"/>
        <v>1.7568995889606576</v>
      </c>
    </row>
    <row r="18" spans="1:7" ht="12.75">
      <c r="A18" s="2" t="s">
        <v>163</v>
      </c>
      <c r="B18" s="11">
        <v>790.5</v>
      </c>
      <c r="C18" s="11">
        <v>284</v>
      </c>
      <c r="D18" s="11">
        <v>1533.5</v>
      </c>
      <c r="E18" s="11">
        <v>600</v>
      </c>
      <c r="F18" s="4">
        <f>(B18-C18)/C18</f>
        <v>1.783450704225352</v>
      </c>
      <c r="G18" s="4">
        <f t="shared" si="0"/>
        <v>1.5558333333333334</v>
      </c>
    </row>
    <row r="21" ht="12.75">
      <c r="A21" s="15">
        <v>39873</v>
      </c>
    </row>
    <row r="22" ht="12.75">
      <c r="A22" s="2" t="s">
        <v>171</v>
      </c>
    </row>
    <row r="23" spans="1:8" ht="12.75">
      <c r="A23" s="1"/>
      <c r="B23" s="1" t="s">
        <v>1</v>
      </c>
      <c r="C23" s="1" t="s">
        <v>33</v>
      </c>
      <c r="D23" s="1" t="s">
        <v>3</v>
      </c>
      <c r="E23" s="1" t="s">
        <v>4</v>
      </c>
      <c r="F23" s="1" t="s">
        <v>5</v>
      </c>
      <c r="G23" s="1" t="s">
        <v>6</v>
      </c>
      <c r="H23" s="1"/>
    </row>
    <row r="24" spans="1:7" ht="12.75">
      <c r="A24" s="1" t="s">
        <v>22</v>
      </c>
      <c r="B24">
        <v>1</v>
      </c>
      <c r="C24">
        <v>0</v>
      </c>
      <c r="D24">
        <v>1</v>
      </c>
      <c r="E24">
        <v>0</v>
      </c>
      <c r="F24" s="4"/>
      <c r="G24" s="4"/>
    </row>
    <row r="25" spans="1:7" ht="12.75">
      <c r="A25" s="1" t="s">
        <v>23</v>
      </c>
      <c r="B25">
        <v>0</v>
      </c>
      <c r="C25">
        <v>0</v>
      </c>
      <c r="D25">
        <v>0</v>
      </c>
      <c r="E25">
        <v>0</v>
      </c>
      <c r="F25" s="4"/>
      <c r="G25" s="4"/>
    </row>
    <row r="26" spans="1:7" ht="12.75">
      <c r="A26" s="1" t="s">
        <v>24</v>
      </c>
      <c r="B26">
        <v>8</v>
      </c>
      <c r="C26">
        <v>6</v>
      </c>
      <c r="D26">
        <v>24</v>
      </c>
      <c r="E26">
        <v>22</v>
      </c>
      <c r="F26" s="4">
        <f aca="true" t="shared" si="1" ref="F26:F40">(B26-C26)/C26</f>
        <v>0.3333333333333333</v>
      </c>
      <c r="G26" s="4">
        <f aca="true" t="shared" si="2" ref="G26:G40">(D26-E26)/E26</f>
        <v>0.09090909090909091</v>
      </c>
    </row>
    <row r="27" spans="1:7" ht="12.75">
      <c r="A27" s="1" t="s">
        <v>17</v>
      </c>
      <c r="B27">
        <v>0</v>
      </c>
      <c r="C27">
        <v>0</v>
      </c>
      <c r="D27">
        <v>1</v>
      </c>
      <c r="E27">
        <v>0</v>
      </c>
      <c r="F27" s="4"/>
      <c r="G27" s="4"/>
    </row>
    <row r="28" spans="1:7" ht="12.75">
      <c r="A28" s="1" t="s">
        <v>25</v>
      </c>
      <c r="B28">
        <v>18</v>
      </c>
      <c r="C28">
        <v>25</v>
      </c>
      <c r="D28">
        <v>129</v>
      </c>
      <c r="E28">
        <v>67</v>
      </c>
      <c r="F28" s="4">
        <f t="shared" si="1"/>
        <v>-0.28</v>
      </c>
      <c r="G28" s="4">
        <f t="shared" si="2"/>
        <v>0.9253731343283582</v>
      </c>
    </row>
    <row r="29" spans="1:7" ht="12.75">
      <c r="A29" s="1" t="s">
        <v>26</v>
      </c>
      <c r="B29">
        <v>23</v>
      </c>
      <c r="C29">
        <v>8</v>
      </c>
      <c r="D29">
        <v>67</v>
      </c>
      <c r="E29">
        <v>62</v>
      </c>
      <c r="F29" s="4">
        <f t="shared" si="1"/>
        <v>1.875</v>
      </c>
      <c r="G29" s="4">
        <f t="shared" si="2"/>
        <v>0.08064516129032258</v>
      </c>
    </row>
    <row r="30" spans="1:7" ht="12.75">
      <c r="A30" s="1" t="s">
        <v>34</v>
      </c>
      <c r="B30">
        <v>23</v>
      </c>
      <c r="C30">
        <v>13</v>
      </c>
      <c r="D30">
        <v>61</v>
      </c>
      <c r="E30">
        <v>63</v>
      </c>
      <c r="F30" s="4">
        <f t="shared" si="1"/>
        <v>0.7692307692307693</v>
      </c>
      <c r="G30" s="4">
        <f t="shared" si="2"/>
        <v>-0.031746031746031744</v>
      </c>
    </row>
    <row r="31" spans="1:7" ht="12.75">
      <c r="A31" s="1" t="s">
        <v>35</v>
      </c>
      <c r="B31">
        <v>21676</v>
      </c>
      <c r="C31">
        <v>40</v>
      </c>
      <c r="D31">
        <v>22356</v>
      </c>
      <c r="E31">
        <v>5390</v>
      </c>
      <c r="F31" s="4">
        <f t="shared" si="1"/>
        <v>540.9</v>
      </c>
      <c r="G31" s="4">
        <f t="shared" si="2"/>
        <v>3.1476808905380333</v>
      </c>
    </row>
    <row r="32" spans="1:7" ht="12.75">
      <c r="A32" s="1" t="s">
        <v>27</v>
      </c>
      <c r="B32">
        <v>0</v>
      </c>
      <c r="C32">
        <v>0</v>
      </c>
      <c r="D32">
        <v>0</v>
      </c>
      <c r="E32">
        <v>0</v>
      </c>
      <c r="F32" s="4"/>
      <c r="G32" s="4"/>
    </row>
    <row r="33" spans="1:7" ht="12.75">
      <c r="A33" s="1" t="s">
        <v>28</v>
      </c>
      <c r="B33">
        <v>52</v>
      </c>
      <c r="C33">
        <v>20</v>
      </c>
      <c r="D33">
        <v>115</v>
      </c>
      <c r="E33">
        <v>47</v>
      </c>
      <c r="F33" s="4">
        <f t="shared" si="1"/>
        <v>1.6</v>
      </c>
      <c r="G33" s="4">
        <f t="shared" si="2"/>
        <v>1.446808510638298</v>
      </c>
    </row>
    <row r="34" spans="1:7" ht="12.75">
      <c r="A34" s="1" t="s">
        <v>29</v>
      </c>
      <c r="B34">
        <v>0</v>
      </c>
      <c r="C34">
        <v>0</v>
      </c>
      <c r="D34">
        <v>0</v>
      </c>
      <c r="E34">
        <v>0</v>
      </c>
      <c r="F34" s="4"/>
      <c r="G34" s="4"/>
    </row>
    <row r="35" spans="1:7" ht="12.75">
      <c r="A35" s="1" t="s">
        <v>30</v>
      </c>
      <c r="B35">
        <v>0</v>
      </c>
      <c r="C35">
        <v>0</v>
      </c>
      <c r="D35">
        <v>0</v>
      </c>
      <c r="E35">
        <v>0</v>
      </c>
      <c r="F35" s="4"/>
      <c r="G35" s="4"/>
    </row>
    <row r="36" spans="1:7" ht="12.75">
      <c r="A36" s="1" t="s">
        <v>31</v>
      </c>
      <c r="B36">
        <v>4</v>
      </c>
      <c r="C36">
        <v>10</v>
      </c>
      <c r="D36">
        <v>14</v>
      </c>
      <c r="E36">
        <v>52</v>
      </c>
      <c r="F36" s="4">
        <f t="shared" si="1"/>
        <v>-0.6</v>
      </c>
      <c r="G36" s="4">
        <f t="shared" si="2"/>
        <v>-0.7307692307692307</v>
      </c>
    </row>
    <row r="37" spans="1:7" ht="12.75">
      <c r="A37" s="1" t="s">
        <v>172</v>
      </c>
      <c r="B37">
        <v>0</v>
      </c>
      <c r="C37">
        <v>0</v>
      </c>
      <c r="D37">
        <v>0</v>
      </c>
      <c r="E37">
        <v>0</v>
      </c>
      <c r="F37" s="4"/>
      <c r="G37" s="4"/>
    </row>
    <row r="38" spans="1:7" ht="12.75">
      <c r="A38" s="1" t="s">
        <v>173</v>
      </c>
      <c r="B38" s="39">
        <v>11130</v>
      </c>
      <c r="C38">
        <v>11146</v>
      </c>
      <c r="D38">
        <v>56990</v>
      </c>
      <c r="E38">
        <v>42563</v>
      </c>
      <c r="F38" s="4">
        <f t="shared" si="1"/>
        <v>-0.0014354925533823794</v>
      </c>
      <c r="G38" s="4">
        <f t="shared" si="2"/>
        <v>0.33895637055658673</v>
      </c>
    </row>
    <row r="39" spans="1:7" ht="12.75">
      <c r="A39" s="1"/>
      <c r="F39" s="4"/>
      <c r="G39" s="4"/>
    </row>
    <row r="40" spans="1:7" ht="12.75">
      <c r="A40" s="1" t="s">
        <v>174</v>
      </c>
      <c r="B40" s="39">
        <v>4110</v>
      </c>
      <c r="C40">
        <v>3976</v>
      </c>
      <c r="D40">
        <v>12130</v>
      </c>
      <c r="E40">
        <v>10683</v>
      </c>
      <c r="F40" s="4">
        <f t="shared" si="1"/>
        <v>0.03370221327967807</v>
      </c>
      <c r="G40" s="4">
        <f t="shared" si="2"/>
        <v>0.13544884395768977</v>
      </c>
    </row>
    <row r="41" ht="12.75">
      <c r="A41" s="1"/>
    </row>
    <row r="42" ht="12.75">
      <c r="A42" s="1"/>
    </row>
    <row r="43" ht="12.75">
      <c r="A43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25.57421875" style="1" bestFit="1" customWidth="1"/>
    <col min="2" max="2" width="10.8515625" style="0" bestFit="1" customWidth="1"/>
    <col min="3" max="3" width="20.140625" style="0" bestFit="1" customWidth="1"/>
    <col min="4" max="4" width="8.140625" style="0" bestFit="1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spans="1:7" ht="12.75">
      <c r="A1" s="53" t="s">
        <v>45</v>
      </c>
      <c r="B1" s="54"/>
      <c r="C1" s="54"/>
      <c r="D1" s="54"/>
      <c r="E1" s="54"/>
      <c r="F1" s="54"/>
      <c r="G1" s="54"/>
    </row>
    <row r="2" spans="1:7" ht="12.75">
      <c r="A2" s="53" t="s">
        <v>46</v>
      </c>
      <c r="B2" s="55"/>
      <c r="C2" s="54"/>
      <c r="D2" s="54"/>
      <c r="E2" s="54"/>
      <c r="F2" s="54"/>
      <c r="G2" s="54"/>
    </row>
    <row r="3" spans="1:7" ht="12.75">
      <c r="A3" s="56" t="s">
        <v>185</v>
      </c>
      <c r="B3" s="53" t="s">
        <v>1</v>
      </c>
      <c r="C3" s="53" t="s">
        <v>33</v>
      </c>
      <c r="D3" s="53" t="s">
        <v>3</v>
      </c>
      <c r="E3" s="53" t="s">
        <v>4</v>
      </c>
      <c r="F3" s="53" t="s">
        <v>5</v>
      </c>
      <c r="G3" s="53" t="s">
        <v>6</v>
      </c>
    </row>
    <row r="4" spans="1:7" s="1" customFormat="1" ht="12.75">
      <c r="A4" s="53" t="s">
        <v>47</v>
      </c>
      <c r="B4" s="54">
        <v>860</v>
      </c>
      <c r="C4" s="54">
        <v>541</v>
      </c>
      <c r="D4" s="54">
        <v>2456</v>
      </c>
      <c r="E4" s="54">
        <v>1515</v>
      </c>
      <c r="F4" s="57">
        <f>SUM(B4-C4)/C4</f>
        <v>0.589648798521257</v>
      </c>
      <c r="G4" s="57">
        <f>SUM(D4-E4)/E4</f>
        <v>0.6211221122112212</v>
      </c>
    </row>
    <row r="5" spans="1:7" ht="12.75">
      <c r="A5" s="53" t="s">
        <v>48</v>
      </c>
      <c r="B5" s="54">
        <v>0</v>
      </c>
      <c r="C5" s="54">
        <v>1</v>
      </c>
      <c r="D5" s="54">
        <v>1</v>
      </c>
      <c r="E5" s="54">
        <v>3</v>
      </c>
      <c r="F5" s="57">
        <f>SUM(B5-C5)/C5</f>
        <v>-1</v>
      </c>
      <c r="G5" s="57">
        <f aca="true" t="shared" si="0" ref="G5:G35">SUM(D5-E5)/E5</f>
        <v>-0.6666666666666666</v>
      </c>
    </row>
    <row r="6" spans="1:7" ht="12.75">
      <c r="A6" s="53" t="s">
        <v>13</v>
      </c>
      <c r="B6" s="54">
        <v>860</v>
      </c>
      <c r="C6" s="54">
        <v>542</v>
      </c>
      <c r="D6" s="54">
        <v>2457</v>
      </c>
      <c r="E6" s="54">
        <v>1518</v>
      </c>
      <c r="F6" s="57">
        <f>SUM(B6-C6)/C6</f>
        <v>0.5867158671586716</v>
      </c>
      <c r="G6" s="57">
        <f t="shared" si="0"/>
        <v>0.6185770750988142</v>
      </c>
    </row>
    <row r="7" spans="1:7" ht="12.75">
      <c r="A7" s="53" t="s">
        <v>161</v>
      </c>
      <c r="B7" s="54">
        <v>411</v>
      </c>
      <c r="C7" s="54">
        <v>445</v>
      </c>
      <c r="D7" s="54">
        <v>1272</v>
      </c>
      <c r="E7" s="54">
        <v>1359</v>
      </c>
      <c r="F7" s="57">
        <f>SUM(B7-C7)/C7</f>
        <v>-0.07640449438202247</v>
      </c>
      <c r="G7" s="57">
        <f t="shared" si="0"/>
        <v>-0.0640176600441501</v>
      </c>
    </row>
    <row r="8" spans="1:7" ht="12.75">
      <c r="A8" s="53" t="s">
        <v>162</v>
      </c>
      <c r="B8" s="54">
        <v>6</v>
      </c>
      <c r="C8" s="54">
        <v>1</v>
      </c>
      <c r="D8" s="54">
        <v>9</v>
      </c>
      <c r="E8" s="54">
        <v>9</v>
      </c>
      <c r="F8" s="57">
        <f>SUM(B8-C8)/C8</f>
        <v>5</v>
      </c>
      <c r="G8" s="57">
        <f t="shared" si="0"/>
        <v>0</v>
      </c>
    </row>
    <row r="9" spans="1:7" ht="12.75">
      <c r="A9" s="53" t="s">
        <v>22</v>
      </c>
      <c r="B9" s="54">
        <v>0</v>
      </c>
      <c r="C9" s="54">
        <v>0</v>
      </c>
      <c r="D9" s="54">
        <v>0</v>
      </c>
      <c r="E9" s="54">
        <v>0</v>
      </c>
      <c r="F9" s="57"/>
      <c r="G9" s="57"/>
    </row>
    <row r="10" spans="1:7" s="1" customFormat="1" ht="12.75">
      <c r="A10" s="53" t="s">
        <v>23</v>
      </c>
      <c r="B10" s="54">
        <v>0</v>
      </c>
      <c r="C10" s="54">
        <v>0</v>
      </c>
      <c r="D10" s="54">
        <v>0</v>
      </c>
      <c r="E10" s="54">
        <v>0</v>
      </c>
      <c r="F10" s="57"/>
      <c r="G10" s="57"/>
    </row>
    <row r="11" spans="1:7" s="1" customFormat="1" ht="12.75">
      <c r="A11" s="53" t="s">
        <v>24</v>
      </c>
      <c r="B11" s="54">
        <v>1</v>
      </c>
      <c r="C11" s="54">
        <v>0</v>
      </c>
      <c r="D11" s="54">
        <v>1</v>
      </c>
      <c r="E11" s="54">
        <v>1</v>
      </c>
      <c r="F11" s="57"/>
      <c r="G11" s="57">
        <f t="shared" si="0"/>
        <v>0</v>
      </c>
    </row>
    <row r="12" spans="1:7" ht="12.75">
      <c r="A12" s="53" t="s">
        <v>17</v>
      </c>
      <c r="B12" s="54">
        <v>0</v>
      </c>
      <c r="C12" s="54">
        <v>0</v>
      </c>
      <c r="D12" s="54">
        <v>0</v>
      </c>
      <c r="E12" s="54">
        <v>0</v>
      </c>
      <c r="F12" s="57"/>
      <c r="G12" s="57"/>
    </row>
    <row r="13" spans="1:7" ht="12.75">
      <c r="A13" s="53" t="s">
        <v>186</v>
      </c>
      <c r="B13" s="54">
        <v>0</v>
      </c>
      <c r="C13" s="54">
        <v>0</v>
      </c>
      <c r="D13" s="54">
        <v>0</v>
      </c>
      <c r="E13" s="54">
        <v>0</v>
      </c>
      <c r="F13" s="57"/>
      <c r="G13" s="57"/>
    </row>
    <row r="14" spans="1:7" ht="12.75">
      <c r="A14" s="53" t="s">
        <v>187</v>
      </c>
      <c r="B14" s="54">
        <v>0</v>
      </c>
      <c r="C14" s="54">
        <v>0</v>
      </c>
      <c r="D14" s="54">
        <v>6</v>
      </c>
      <c r="E14" s="54">
        <v>3</v>
      </c>
      <c r="F14" s="57"/>
      <c r="G14" s="57">
        <f t="shared" si="0"/>
        <v>1</v>
      </c>
    </row>
    <row r="15" spans="1:7" ht="12.75">
      <c r="A15" s="53" t="s">
        <v>188</v>
      </c>
      <c r="B15" s="54">
        <v>0</v>
      </c>
      <c r="C15" s="54">
        <v>0</v>
      </c>
      <c r="D15" s="54">
        <v>0</v>
      </c>
      <c r="E15" s="54">
        <v>0</v>
      </c>
      <c r="F15" s="57"/>
      <c r="G15" s="57"/>
    </row>
    <row r="16" spans="1:7" ht="12.75">
      <c r="A16" s="53" t="s">
        <v>29</v>
      </c>
      <c r="B16" s="54">
        <v>0</v>
      </c>
      <c r="C16" s="54">
        <v>1</v>
      </c>
      <c r="D16" s="54">
        <v>0</v>
      </c>
      <c r="E16" s="54">
        <v>2</v>
      </c>
      <c r="F16" s="57">
        <f>SUM(B16-C16)/C16</f>
        <v>-1</v>
      </c>
      <c r="G16" s="57">
        <f t="shared" si="0"/>
        <v>-1</v>
      </c>
    </row>
    <row r="17" spans="1:7" ht="12.75">
      <c r="A17" s="53" t="s">
        <v>30</v>
      </c>
      <c r="B17" s="54">
        <v>0</v>
      </c>
      <c r="C17" s="54">
        <v>0</v>
      </c>
      <c r="D17" s="54">
        <v>0</v>
      </c>
      <c r="E17" s="54">
        <v>0</v>
      </c>
      <c r="F17" s="57"/>
      <c r="G17" s="57"/>
    </row>
    <row r="18" spans="1:7" ht="12.75">
      <c r="A18" s="53" t="s">
        <v>189</v>
      </c>
      <c r="B18" s="54">
        <v>0</v>
      </c>
      <c r="C18" s="54">
        <v>0</v>
      </c>
      <c r="D18" s="54">
        <v>0</v>
      </c>
      <c r="E18" s="54">
        <v>0</v>
      </c>
      <c r="F18" s="57"/>
      <c r="G18" s="57"/>
    </row>
    <row r="19" spans="1:7" ht="12.75">
      <c r="A19" s="56" t="s">
        <v>190</v>
      </c>
      <c r="B19" s="53" t="s">
        <v>1</v>
      </c>
      <c r="C19" s="53" t="s">
        <v>33</v>
      </c>
      <c r="D19" s="53" t="s">
        <v>3</v>
      </c>
      <c r="E19" s="53" t="s">
        <v>4</v>
      </c>
      <c r="F19" s="53" t="s">
        <v>5</v>
      </c>
      <c r="G19" s="53" t="s">
        <v>6</v>
      </c>
    </row>
    <row r="20" spans="1:7" ht="12.75">
      <c r="A20" s="53" t="s">
        <v>49</v>
      </c>
      <c r="B20" s="54">
        <v>155.67</v>
      </c>
      <c r="C20" s="54">
        <v>219.5</v>
      </c>
      <c r="D20" s="54">
        <v>409.62</v>
      </c>
      <c r="E20" s="54">
        <v>629.67</v>
      </c>
      <c r="F20" s="57">
        <f aca="true" t="shared" si="1" ref="F20:F26">SUM(B20-C20)/C20</f>
        <v>-0.2907972665148064</v>
      </c>
      <c r="G20" s="57">
        <f t="shared" si="0"/>
        <v>-0.3494687693553766</v>
      </c>
    </row>
    <row r="21" spans="1:7" s="1" customFormat="1" ht="12.75">
      <c r="A21" s="53" t="s">
        <v>50</v>
      </c>
      <c r="B21" s="54">
        <v>72</v>
      </c>
      <c r="C21" s="54">
        <v>76.5</v>
      </c>
      <c r="D21" s="54">
        <v>209.5</v>
      </c>
      <c r="E21" s="54">
        <v>244</v>
      </c>
      <c r="F21" s="57">
        <f t="shared" si="1"/>
        <v>-0.058823529411764705</v>
      </c>
      <c r="G21" s="57">
        <f t="shared" si="0"/>
        <v>-0.1413934426229508</v>
      </c>
    </row>
    <row r="22" spans="1:7" ht="12.75">
      <c r="A22" s="53" t="s">
        <v>51</v>
      </c>
      <c r="B22" s="54">
        <v>126.17</v>
      </c>
      <c r="C22" s="54">
        <v>82.5</v>
      </c>
      <c r="D22" s="54">
        <v>345.5</v>
      </c>
      <c r="E22" s="54">
        <v>257</v>
      </c>
      <c r="F22" s="57">
        <f t="shared" si="1"/>
        <v>0.5293333333333333</v>
      </c>
      <c r="G22" s="57">
        <f t="shared" si="0"/>
        <v>0.3443579766536965</v>
      </c>
    </row>
    <row r="23" spans="1:7" ht="12.75">
      <c r="A23" s="53" t="s">
        <v>52</v>
      </c>
      <c r="B23" s="54">
        <v>579</v>
      </c>
      <c r="C23" s="54">
        <v>576</v>
      </c>
      <c r="D23" s="54">
        <v>1752</v>
      </c>
      <c r="E23" s="54">
        <v>1782</v>
      </c>
      <c r="F23" s="57">
        <f t="shared" si="1"/>
        <v>0.005208333333333333</v>
      </c>
      <c r="G23" s="57">
        <f t="shared" si="0"/>
        <v>-0.016835016835016835</v>
      </c>
    </row>
    <row r="24" spans="1:7" s="1" customFormat="1" ht="12.75">
      <c r="A24" s="53" t="s">
        <v>53</v>
      </c>
      <c r="B24" s="54">
        <v>12</v>
      </c>
      <c r="C24" s="54">
        <v>10.5</v>
      </c>
      <c r="D24" s="54">
        <v>30.25</v>
      </c>
      <c r="E24" s="54">
        <v>32.33</v>
      </c>
      <c r="F24" s="57">
        <f t="shared" si="1"/>
        <v>0.14285714285714285</v>
      </c>
      <c r="G24" s="57">
        <f t="shared" si="0"/>
        <v>-0.06433652953912769</v>
      </c>
    </row>
    <row r="25" spans="1:7" ht="12.75">
      <c r="A25" s="53" t="s">
        <v>54</v>
      </c>
      <c r="B25" s="54">
        <f>B23+B24</f>
        <v>591</v>
      </c>
      <c r="C25" s="54">
        <v>586.5</v>
      </c>
      <c r="D25" s="54">
        <f>D23+D24</f>
        <v>1782.25</v>
      </c>
      <c r="E25" s="54">
        <v>1814.33</v>
      </c>
      <c r="F25" s="57">
        <f t="shared" si="1"/>
        <v>0.0076726342710997444</v>
      </c>
      <c r="G25" s="57">
        <f t="shared" si="0"/>
        <v>-0.017681458169131265</v>
      </c>
    </row>
    <row r="26" spans="1:7" s="1" customFormat="1" ht="12.75">
      <c r="A26" s="53" t="s">
        <v>55</v>
      </c>
      <c r="B26" s="54">
        <v>2688</v>
      </c>
      <c r="C26" s="54">
        <v>2587</v>
      </c>
      <c r="D26" s="54">
        <v>7605</v>
      </c>
      <c r="E26" s="54">
        <v>7911</v>
      </c>
      <c r="F26" s="57">
        <f t="shared" si="1"/>
        <v>0.03904136064940085</v>
      </c>
      <c r="G26" s="57">
        <f t="shared" si="0"/>
        <v>-0.038680318543799774</v>
      </c>
    </row>
    <row r="27" spans="1:7" ht="12.75">
      <c r="A27" s="56" t="s">
        <v>191</v>
      </c>
      <c r="B27" s="53" t="s">
        <v>1</v>
      </c>
      <c r="C27" s="53" t="s">
        <v>33</v>
      </c>
      <c r="D27" s="53" t="s">
        <v>3</v>
      </c>
      <c r="E27" s="53" t="s">
        <v>4</v>
      </c>
      <c r="F27" s="53" t="s">
        <v>5</v>
      </c>
      <c r="G27" s="53" t="s">
        <v>6</v>
      </c>
    </row>
    <row r="28" spans="1:7" ht="12.75">
      <c r="A28" s="53" t="s">
        <v>192</v>
      </c>
      <c r="B28" s="54">
        <v>0</v>
      </c>
      <c r="C28" s="54">
        <v>0</v>
      </c>
      <c r="D28" s="54">
        <v>0</v>
      </c>
      <c r="E28" s="54">
        <v>2</v>
      </c>
      <c r="F28" s="57"/>
      <c r="G28" s="57">
        <f t="shared" si="0"/>
        <v>-1</v>
      </c>
    </row>
    <row r="29" spans="1:7" ht="12.75">
      <c r="A29" s="53" t="s">
        <v>193</v>
      </c>
      <c r="B29" s="54">
        <v>0</v>
      </c>
      <c r="C29" s="54">
        <v>0</v>
      </c>
      <c r="D29" s="54">
        <v>0</v>
      </c>
      <c r="E29" s="54">
        <v>0</v>
      </c>
      <c r="F29" s="57"/>
      <c r="G29" s="57"/>
    </row>
    <row r="30" spans="1:7" ht="12.75">
      <c r="A30" s="53" t="s">
        <v>24</v>
      </c>
      <c r="B30" s="54">
        <v>130</v>
      </c>
      <c r="C30" s="54">
        <v>87</v>
      </c>
      <c r="D30" s="54">
        <v>283</v>
      </c>
      <c r="E30" s="54">
        <v>227</v>
      </c>
      <c r="F30" s="57">
        <f aca="true" t="shared" si="2" ref="F30:F35">SUM(B30-C30)/C30</f>
        <v>0.4942528735632184</v>
      </c>
      <c r="G30" s="57">
        <f t="shared" si="0"/>
        <v>0.24669603524229075</v>
      </c>
    </row>
    <row r="31" spans="1:7" ht="12.75">
      <c r="A31" s="53" t="s">
        <v>25</v>
      </c>
      <c r="B31" s="54">
        <v>2</v>
      </c>
      <c r="C31" s="54">
        <v>0</v>
      </c>
      <c r="D31" s="54">
        <v>5</v>
      </c>
      <c r="E31" s="54">
        <v>0</v>
      </c>
      <c r="F31" s="57"/>
      <c r="G31" s="57"/>
    </row>
    <row r="32" spans="1:7" ht="12.75">
      <c r="A32" s="53" t="s">
        <v>26</v>
      </c>
      <c r="B32" s="54">
        <v>0</v>
      </c>
      <c r="C32" s="54">
        <v>0</v>
      </c>
      <c r="D32" s="54">
        <v>0</v>
      </c>
      <c r="E32" s="54">
        <v>0</v>
      </c>
      <c r="F32" s="57"/>
      <c r="G32" s="57"/>
    </row>
    <row r="33" spans="1:7" ht="12.75">
      <c r="A33" s="53" t="s">
        <v>34</v>
      </c>
      <c r="B33" s="54">
        <v>0</v>
      </c>
      <c r="C33" s="54">
        <v>0</v>
      </c>
      <c r="D33" s="54">
        <v>0</v>
      </c>
      <c r="E33" s="54">
        <v>0</v>
      </c>
      <c r="F33" s="57"/>
      <c r="G33" s="57"/>
    </row>
    <row r="34" spans="1:7" ht="12.75">
      <c r="A34" s="53" t="s">
        <v>194</v>
      </c>
      <c r="B34" s="54">
        <v>184</v>
      </c>
      <c r="C34" s="54">
        <v>73.5</v>
      </c>
      <c r="D34" s="54">
        <v>408</v>
      </c>
      <c r="E34" s="54">
        <v>202.5</v>
      </c>
      <c r="F34" s="57">
        <f t="shared" si="2"/>
        <v>1.5034013605442176</v>
      </c>
      <c r="G34" s="57">
        <f t="shared" si="0"/>
        <v>1.0148148148148148</v>
      </c>
    </row>
    <row r="35" spans="1:7" ht="12.75">
      <c r="A35" s="53" t="s">
        <v>195</v>
      </c>
      <c r="B35" s="54">
        <v>841</v>
      </c>
      <c r="C35" s="54">
        <v>720</v>
      </c>
      <c r="D35" s="54">
        <v>2664</v>
      </c>
      <c r="E35" s="54">
        <v>2054</v>
      </c>
      <c r="F35" s="57">
        <f t="shared" si="2"/>
        <v>0.16805555555555557</v>
      </c>
      <c r="G35" s="57">
        <f t="shared" si="0"/>
        <v>0.29698149951314506</v>
      </c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</sheetData>
  <sheetProtection/>
  <printOptions gridLines="1"/>
  <pageMargins left="0.75" right="0.75" top="1" bottom="1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47.7109375" style="1" bestFit="1" customWidth="1"/>
    <col min="2" max="2" width="11.28125" style="0" bestFit="1" customWidth="1"/>
    <col min="3" max="3" width="20.140625" style="0" bestFit="1" customWidth="1"/>
    <col min="4" max="4" width="7.7109375" style="0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ht="12.75">
      <c r="A1" s="2" t="s">
        <v>56</v>
      </c>
    </row>
    <row r="2" ht="12.75">
      <c r="A2" s="15">
        <v>39873</v>
      </c>
    </row>
    <row r="3" ht="12.75">
      <c r="A3" s="2" t="s">
        <v>82</v>
      </c>
    </row>
    <row r="4" spans="2:7" s="1" customFormat="1" ht="12.75">
      <c r="B4" s="1" t="s">
        <v>1</v>
      </c>
      <c r="C4" s="1" t="s">
        <v>33</v>
      </c>
      <c r="D4" s="1" t="s">
        <v>3</v>
      </c>
      <c r="E4" s="1" t="s">
        <v>4</v>
      </c>
      <c r="F4" s="1" t="s">
        <v>5</v>
      </c>
      <c r="G4" s="1" t="s">
        <v>6</v>
      </c>
    </row>
    <row r="5" spans="1:5" ht="12.75">
      <c r="A5" s="1" t="s">
        <v>57</v>
      </c>
      <c r="B5">
        <v>45</v>
      </c>
      <c r="C5">
        <v>14</v>
      </c>
      <c r="D5">
        <v>97</v>
      </c>
      <c r="E5">
        <v>51</v>
      </c>
    </row>
    <row r="6" spans="1:5" ht="12.75">
      <c r="A6" s="1" t="s">
        <v>58</v>
      </c>
      <c r="B6">
        <v>35</v>
      </c>
      <c r="C6">
        <v>11</v>
      </c>
      <c r="D6">
        <v>81</v>
      </c>
      <c r="E6">
        <v>51</v>
      </c>
    </row>
    <row r="7" spans="1:5" ht="12.75">
      <c r="A7" s="1" t="s">
        <v>13</v>
      </c>
      <c r="B7">
        <v>46</v>
      </c>
      <c r="C7">
        <v>14</v>
      </c>
      <c r="D7">
        <v>110</v>
      </c>
      <c r="E7">
        <v>51</v>
      </c>
    </row>
    <row r="9" ht="12.75">
      <c r="A9" s="3" t="s">
        <v>59</v>
      </c>
    </row>
    <row r="10" spans="5:7" s="1" customFormat="1" ht="12.75">
      <c r="E10" s="1" t="s">
        <v>4</v>
      </c>
      <c r="F10" s="1" t="s">
        <v>5</v>
      </c>
      <c r="G10" s="1" t="s">
        <v>6</v>
      </c>
    </row>
    <row r="11" spans="1:5" ht="12.75">
      <c r="A11" s="1" t="s">
        <v>57</v>
      </c>
      <c r="B11">
        <v>42</v>
      </c>
      <c r="C11">
        <v>14</v>
      </c>
      <c r="D11">
        <v>101</v>
      </c>
      <c r="E11">
        <v>50</v>
      </c>
    </row>
    <row r="12" spans="1:5" ht="12.75">
      <c r="A12" s="1" t="s">
        <v>58</v>
      </c>
      <c r="B12">
        <v>2</v>
      </c>
      <c r="C12">
        <v>0</v>
      </c>
      <c r="E12">
        <v>0</v>
      </c>
    </row>
    <row r="13" spans="1:5" ht="12.75">
      <c r="A13" s="1" t="s">
        <v>13</v>
      </c>
      <c r="B13">
        <v>42</v>
      </c>
      <c r="C13">
        <v>14</v>
      </c>
      <c r="D13">
        <v>101</v>
      </c>
      <c r="E13">
        <v>50</v>
      </c>
    </row>
    <row r="15" ht="12.75">
      <c r="A15" s="1" t="s">
        <v>60</v>
      </c>
    </row>
    <row r="16" spans="5:7" s="1" customFormat="1" ht="12.75">
      <c r="E16" s="1" t="s">
        <v>4</v>
      </c>
      <c r="F16" s="1" t="s">
        <v>5</v>
      </c>
      <c r="G16" s="1" t="s">
        <v>6</v>
      </c>
    </row>
    <row r="17" spans="1:5" ht="12.75">
      <c r="A17" s="1" t="s">
        <v>57</v>
      </c>
      <c r="B17">
        <v>0</v>
      </c>
      <c r="C17">
        <v>0</v>
      </c>
      <c r="D17">
        <v>2</v>
      </c>
      <c r="E17">
        <v>2</v>
      </c>
    </row>
    <row r="18" spans="1:5" ht="12.75">
      <c r="A18" s="1" t="s">
        <v>58</v>
      </c>
      <c r="B18">
        <v>0</v>
      </c>
      <c r="C18">
        <v>0</v>
      </c>
      <c r="E18">
        <v>0</v>
      </c>
    </row>
    <row r="19" spans="1:5" ht="12.75">
      <c r="A19" s="1" t="s">
        <v>13</v>
      </c>
      <c r="B19">
        <v>0</v>
      </c>
      <c r="C19">
        <v>0</v>
      </c>
      <c r="D19">
        <v>2</v>
      </c>
      <c r="E19">
        <v>2</v>
      </c>
    </row>
    <row r="21" ht="12.75">
      <c r="A21" s="2" t="s">
        <v>81</v>
      </c>
    </row>
    <row r="22" spans="5:7" s="1" customFormat="1" ht="12.75">
      <c r="E22" s="1" t="s">
        <v>4</v>
      </c>
      <c r="F22" s="3" t="s">
        <v>5</v>
      </c>
      <c r="G22" s="3" t="s">
        <v>6</v>
      </c>
    </row>
    <row r="23" spans="1:5" ht="12.75">
      <c r="A23" s="1" t="s">
        <v>61</v>
      </c>
      <c r="B23">
        <v>4</v>
      </c>
      <c r="C23">
        <v>1</v>
      </c>
      <c r="D23">
        <v>7</v>
      </c>
      <c r="E23">
        <v>1</v>
      </c>
    </row>
    <row r="24" spans="1:5" ht="12.75">
      <c r="A24" s="1" t="s">
        <v>62</v>
      </c>
      <c r="B24">
        <v>20</v>
      </c>
      <c r="C24">
        <v>15</v>
      </c>
      <c r="D24">
        <v>51</v>
      </c>
      <c r="E24">
        <v>32</v>
      </c>
    </row>
    <row r="26" ht="12.75">
      <c r="A26" s="2" t="s">
        <v>80</v>
      </c>
    </row>
    <row r="27" spans="5:7" s="1" customFormat="1" ht="12.75">
      <c r="E27" s="1" t="s">
        <v>4</v>
      </c>
      <c r="F27" s="1" t="s">
        <v>5</v>
      </c>
      <c r="G27" s="1" t="s">
        <v>6</v>
      </c>
    </row>
    <row r="28" spans="1:5" ht="12.75">
      <c r="A28" s="1" t="s">
        <v>63</v>
      </c>
      <c r="B28">
        <v>9</v>
      </c>
      <c r="C28">
        <v>0</v>
      </c>
      <c r="D28">
        <v>22</v>
      </c>
      <c r="E28">
        <v>9</v>
      </c>
    </row>
    <row r="29" spans="1:5" ht="12.75">
      <c r="A29" s="1" t="s">
        <v>48</v>
      </c>
      <c r="B29">
        <v>47</v>
      </c>
      <c r="C29">
        <v>18</v>
      </c>
      <c r="D29">
        <v>96</v>
      </c>
      <c r="E29">
        <v>68</v>
      </c>
    </row>
    <row r="30" spans="1:5" ht="12.75">
      <c r="A30" s="1" t="s">
        <v>64</v>
      </c>
      <c r="B30">
        <v>15</v>
      </c>
      <c r="C30">
        <v>1</v>
      </c>
      <c r="D30">
        <v>22</v>
      </c>
      <c r="E30">
        <v>8</v>
      </c>
    </row>
    <row r="31" spans="1:5" ht="12.75">
      <c r="A31" s="1" t="s">
        <v>65</v>
      </c>
      <c r="B31">
        <v>1</v>
      </c>
      <c r="C31">
        <v>4</v>
      </c>
      <c r="D31">
        <v>2</v>
      </c>
      <c r="E31">
        <v>6</v>
      </c>
    </row>
    <row r="32" spans="1:5" ht="12.75">
      <c r="A32" s="1" t="s">
        <v>66</v>
      </c>
      <c r="B32">
        <v>4</v>
      </c>
      <c r="C32">
        <v>1</v>
      </c>
      <c r="D32">
        <v>11</v>
      </c>
      <c r="E32">
        <v>12</v>
      </c>
    </row>
    <row r="33" spans="1:5" ht="12.75">
      <c r="A33" s="1" t="s">
        <v>67</v>
      </c>
      <c r="B33">
        <v>17</v>
      </c>
      <c r="C33">
        <v>5</v>
      </c>
      <c r="D33">
        <v>28</v>
      </c>
      <c r="E33">
        <v>28</v>
      </c>
    </row>
    <row r="34" spans="1:5" ht="12.75">
      <c r="A34" s="1" t="s">
        <v>68</v>
      </c>
      <c r="B34">
        <v>0</v>
      </c>
      <c r="C34">
        <v>0</v>
      </c>
      <c r="D34">
        <v>0</v>
      </c>
      <c r="E34">
        <v>0</v>
      </c>
    </row>
    <row r="35" spans="1:5" ht="12.75">
      <c r="A35" s="1" t="s">
        <v>69</v>
      </c>
      <c r="B35">
        <v>0</v>
      </c>
      <c r="C35">
        <v>0</v>
      </c>
      <c r="D35">
        <v>2</v>
      </c>
      <c r="E35">
        <v>2</v>
      </c>
    </row>
    <row r="36" spans="1:5" ht="12.75">
      <c r="A36" s="1" t="s">
        <v>70</v>
      </c>
      <c r="B36">
        <v>3</v>
      </c>
      <c r="C36">
        <v>1</v>
      </c>
      <c r="D36">
        <v>14</v>
      </c>
      <c r="E36">
        <v>6</v>
      </c>
    </row>
    <row r="37" spans="1:5" ht="12.75">
      <c r="A37" s="1" t="s">
        <v>71</v>
      </c>
      <c r="B37">
        <v>0</v>
      </c>
      <c r="C37">
        <v>0</v>
      </c>
      <c r="D37">
        <v>0</v>
      </c>
      <c r="E37">
        <v>0</v>
      </c>
    </row>
    <row r="38" spans="1:5" ht="12.75">
      <c r="A38" s="1" t="s">
        <v>72</v>
      </c>
      <c r="B38">
        <v>3</v>
      </c>
      <c r="C38">
        <v>3</v>
      </c>
      <c r="D38">
        <v>9</v>
      </c>
      <c r="E38">
        <v>3</v>
      </c>
    </row>
    <row r="39" spans="1:5" ht="12.75">
      <c r="A39" s="1" t="s">
        <v>73</v>
      </c>
      <c r="B39">
        <v>0</v>
      </c>
      <c r="C39">
        <v>0</v>
      </c>
      <c r="D39">
        <v>1</v>
      </c>
      <c r="E39">
        <v>0</v>
      </c>
    </row>
    <row r="41" ht="12.75">
      <c r="A41" s="2" t="s">
        <v>74</v>
      </c>
    </row>
    <row r="42" spans="2:7" s="1" customFormat="1" ht="12.75">
      <c r="B42" s="1" t="s">
        <v>1</v>
      </c>
      <c r="C42" s="1" t="s">
        <v>33</v>
      </c>
      <c r="D42" s="1" t="s">
        <v>3</v>
      </c>
      <c r="E42" s="1" t="s">
        <v>4</v>
      </c>
      <c r="F42" s="1" t="s">
        <v>5</v>
      </c>
      <c r="G42" s="1" t="s">
        <v>6</v>
      </c>
    </row>
    <row r="43" spans="1:5" ht="12.75">
      <c r="A43" s="1" t="s">
        <v>75</v>
      </c>
      <c r="B43">
        <v>1</v>
      </c>
      <c r="C43">
        <v>0</v>
      </c>
      <c r="D43">
        <v>2</v>
      </c>
      <c r="E43">
        <v>6</v>
      </c>
    </row>
    <row r="44" spans="1:5" ht="12.75">
      <c r="A44" s="1" t="s">
        <v>76</v>
      </c>
      <c r="B44" s="32">
        <v>4700</v>
      </c>
      <c r="C44" s="5">
        <v>0</v>
      </c>
      <c r="D44" s="5">
        <v>14545</v>
      </c>
      <c r="E44">
        <v>65880</v>
      </c>
    </row>
    <row r="45" spans="1:5" ht="12.75">
      <c r="A45" s="1" t="s">
        <v>77</v>
      </c>
      <c r="C45">
        <v>0</v>
      </c>
      <c r="D45">
        <v>0</v>
      </c>
      <c r="E45">
        <v>0</v>
      </c>
    </row>
    <row r="46" spans="1:5" ht="12.75">
      <c r="A46" s="1" t="s">
        <v>78</v>
      </c>
      <c r="C46">
        <v>0</v>
      </c>
      <c r="D46">
        <v>0</v>
      </c>
      <c r="E46">
        <v>0</v>
      </c>
    </row>
    <row r="47" spans="1:5" ht="12.75">
      <c r="A47" s="1" t="s">
        <v>79</v>
      </c>
      <c r="C47">
        <v>0</v>
      </c>
      <c r="D47">
        <v>0</v>
      </c>
      <c r="E47">
        <v>0</v>
      </c>
    </row>
    <row r="48" ht="12.75">
      <c r="D48">
        <v>0</v>
      </c>
    </row>
    <row r="49" ht="12.75">
      <c r="A49" s="2" t="s">
        <v>83</v>
      </c>
    </row>
    <row r="50" spans="2:7" s="1" customFormat="1" ht="12.75">
      <c r="B50" s="1" t="s">
        <v>1</v>
      </c>
      <c r="C50" s="1" t="s">
        <v>33</v>
      </c>
      <c r="D50" s="1" t="s">
        <v>3</v>
      </c>
      <c r="E50" s="1" t="s">
        <v>4</v>
      </c>
      <c r="F50" s="1" t="s">
        <v>5</v>
      </c>
      <c r="G50" s="1" t="s">
        <v>6</v>
      </c>
    </row>
    <row r="51" spans="1:5" ht="12.75">
      <c r="A51" s="1" t="s">
        <v>84</v>
      </c>
      <c r="B51">
        <v>30</v>
      </c>
      <c r="C51">
        <v>9</v>
      </c>
      <c r="D51">
        <v>59</v>
      </c>
      <c r="E51">
        <v>38</v>
      </c>
    </row>
    <row r="52" spans="1:5" ht="12.75">
      <c r="A52" s="1" t="s">
        <v>85</v>
      </c>
      <c r="B52">
        <v>15</v>
      </c>
      <c r="C52">
        <v>3</v>
      </c>
      <c r="D52">
        <v>33</v>
      </c>
      <c r="E52">
        <v>14</v>
      </c>
    </row>
    <row r="53" spans="1:5" ht="12.75">
      <c r="A53" s="1" t="s">
        <v>86</v>
      </c>
      <c r="B53">
        <v>0</v>
      </c>
      <c r="C53">
        <v>0</v>
      </c>
      <c r="D53">
        <v>2</v>
      </c>
      <c r="E53">
        <v>4</v>
      </c>
    </row>
    <row r="54" spans="1:5" ht="12.75">
      <c r="A54" s="1" t="s">
        <v>87</v>
      </c>
      <c r="B54">
        <v>0</v>
      </c>
      <c r="C54">
        <v>0</v>
      </c>
      <c r="D54">
        <v>0</v>
      </c>
      <c r="E54">
        <v>0</v>
      </c>
    </row>
    <row r="55" spans="1:5" ht="12.75">
      <c r="A55" s="1" t="s">
        <v>88</v>
      </c>
      <c r="B55">
        <v>0</v>
      </c>
      <c r="C55">
        <v>0</v>
      </c>
      <c r="D55">
        <v>0</v>
      </c>
      <c r="E55">
        <v>0</v>
      </c>
    </row>
    <row r="56" spans="1:5" ht="12.75">
      <c r="A56" s="1" t="s">
        <v>89</v>
      </c>
      <c r="B56">
        <v>31</v>
      </c>
      <c r="C56">
        <v>13</v>
      </c>
      <c r="D56">
        <v>59</v>
      </c>
      <c r="E56">
        <v>31</v>
      </c>
    </row>
    <row r="57" spans="1:5" ht="12.75">
      <c r="A57" s="1" t="s">
        <v>90</v>
      </c>
      <c r="B57">
        <v>9</v>
      </c>
      <c r="C57">
        <v>0</v>
      </c>
      <c r="D57">
        <v>21</v>
      </c>
      <c r="E57">
        <v>14</v>
      </c>
    </row>
    <row r="58" spans="1:5" ht="12.75">
      <c r="A58" s="1" t="s">
        <v>91</v>
      </c>
      <c r="B58">
        <v>21</v>
      </c>
      <c r="C58">
        <v>8</v>
      </c>
      <c r="D58">
        <v>37</v>
      </c>
      <c r="E58">
        <v>26</v>
      </c>
    </row>
    <row r="59" spans="1:5" ht="12.75">
      <c r="A59" s="1" t="s">
        <v>92</v>
      </c>
      <c r="B59">
        <v>5</v>
      </c>
      <c r="C59">
        <v>2</v>
      </c>
      <c r="D59">
        <v>15</v>
      </c>
      <c r="E59">
        <v>13</v>
      </c>
    </row>
    <row r="60" spans="1:5" ht="12.75">
      <c r="A60" s="1" t="s">
        <v>93</v>
      </c>
      <c r="B60">
        <v>6</v>
      </c>
      <c r="C60">
        <v>4</v>
      </c>
      <c r="D60">
        <v>21</v>
      </c>
      <c r="E60">
        <v>14</v>
      </c>
    </row>
    <row r="61" spans="1:5" ht="12.75">
      <c r="A61" s="1" t="s">
        <v>94</v>
      </c>
      <c r="B61">
        <v>9</v>
      </c>
      <c r="C61">
        <v>0</v>
      </c>
      <c r="D61">
        <v>13</v>
      </c>
      <c r="E61">
        <v>2</v>
      </c>
    </row>
    <row r="62" spans="1:5" ht="12.75">
      <c r="A62" s="1" t="s">
        <v>95</v>
      </c>
      <c r="B62">
        <v>0</v>
      </c>
      <c r="C62">
        <v>0</v>
      </c>
      <c r="D62">
        <v>2</v>
      </c>
      <c r="E62">
        <v>2</v>
      </c>
    </row>
    <row r="63" spans="1:5" ht="12.75">
      <c r="A63" s="1" t="s">
        <v>96</v>
      </c>
      <c r="B63">
        <v>0</v>
      </c>
      <c r="C63">
        <v>0</v>
      </c>
      <c r="D63">
        <v>0</v>
      </c>
      <c r="E63">
        <v>1</v>
      </c>
    </row>
    <row r="64" spans="1:5" ht="12.75">
      <c r="A64" s="1" t="s">
        <v>97</v>
      </c>
      <c r="B64">
        <v>0</v>
      </c>
      <c r="C64">
        <v>0</v>
      </c>
      <c r="D64">
        <v>0</v>
      </c>
      <c r="E64">
        <v>0</v>
      </c>
    </row>
    <row r="65" spans="1:5" ht="12.75">
      <c r="A65" s="1" t="s">
        <v>98</v>
      </c>
      <c r="B65">
        <v>0</v>
      </c>
      <c r="C65">
        <v>0</v>
      </c>
      <c r="D65">
        <v>0</v>
      </c>
      <c r="E65">
        <v>0</v>
      </c>
    </row>
    <row r="66" spans="1:5" ht="12.75">
      <c r="A66" s="1" t="s">
        <v>99</v>
      </c>
      <c r="B66">
        <v>0</v>
      </c>
      <c r="C66">
        <v>0</v>
      </c>
      <c r="D66">
        <v>0</v>
      </c>
      <c r="E66">
        <v>0</v>
      </c>
    </row>
    <row r="67" spans="1:5" ht="12.75">
      <c r="A67" s="1" t="s">
        <v>100</v>
      </c>
      <c r="B67">
        <v>0</v>
      </c>
      <c r="C67">
        <v>0</v>
      </c>
      <c r="D67">
        <v>0</v>
      </c>
      <c r="E67">
        <v>0</v>
      </c>
    </row>
  </sheetData>
  <sheetProtection/>
  <printOptions gridLines="1"/>
  <pageMargins left="0.75" right="0.75" top="1" bottom="1" header="0.5" footer="0.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9.28125" style="0" customWidth="1"/>
    <col min="3" max="3" width="20.140625" style="0" customWidth="1"/>
    <col min="6" max="6" width="16.57421875" style="0" customWidth="1"/>
    <col min="7" max="7" width="12.28125" style="0" customWidth="1"/>
  </cols>
  <sheetData>
    <row r="1" ht="12.75">
      <c r="A1" s="1"/>
    </row>
    <row r="2" ht="12.75">
      <c r="A2" s="2" t="s">
        <v>178</v>
      </c>
    </row>
    <row r="3" spans="1:7" ht="12.75">
      <c r="A3" s="2"/>
      <c r="B3" s="2" t="s">
        <v>1</v>
      </c>
      <c r="C3" s="2" t="s">
        <v>33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2.75">
      <c r="A4" s="1" t="s">
        <v>179</v>
      </c>
      <c r="B4">
        <v>223</v>
      </c>
      <c r="C4">
        <v>50</v>
      </c>
      <c r="D4">
        <v>487</v>
      </c>
      <c r="E4">
        <v>171</v>
      </c>
      <c r="F4" s="4">
        <f>(B4-C4)/C4</f>
        <v>3.46</v>
      </c>
      <c r="G4" s="4">
        <f aca="true" t="shared" si="0" ref="G4:G9">(D4-E4)/E4</f>
        <v>1.847953216374269</v>
      </c>
    </row>
    <row r="5" spans="1:7" ht="12.75">
      <c r="A5" s="1" t="s">
        <v>180</v>
      </c>
      <c r="B5">
        <f>'[2]Walker'!D32+'[2]Shaver'!D32+'[2]Smith'!D32+'[2]Seaborn'!D32</f>
        <v>17</v>
      </c>
      <c r="C5">
        <v>196</v>
      </c>
      <c r="D5">
        <v>571</v>
      </c>
      <c r="E5">
        <v>460</v>
      </c>
      <c r="F5" s="4">
        <f>(B5-C5)/C5</f>
        <v>-0.9132653061224489</v>
      </c>
      <c r="G5" s="4">
        <f t="shared" si="0"/>
        <v>0.24130434782608695</v>
      </c>
    </row>
    <row r="6" spans="1:7" ht="12.75">
      <c r="A6" s="1" t="s">
        <v>181</v>
      </c>
      <c r="B6">
        <f>'[2]Walker'!E32+'[2]Shaver'!E32+'[2]Smith'!E32+'[2]Seaborn'!E32</f>
        <v>7</v>
      </c>
      <c r="C6">
        <v>147</v>
      </c>
      <c r="D6">
        <v>698</v>
      </c>
      <c r="E6">
        <v>285</v>
      </c>
      <c r="F6" s="4">
        <f>(B6-C6)/C6</f>
        <v>-0.9523809523809523</v>
      </c>
      <c r="G6" s="4">
        <f t="shared" si="0"/>
        <v>1.449122807017544</v>
      </c>
    </row>
    <row r="7" spans="1:7" ht="12.75">
      <c r="A7" s="1" t="s">
        <v>182</v>
      </c>
      <c r="B7">
        <f>'[2]Walker'!N30+'[2]Shaver'!N30+'[2]Smith'!N30+'[2]Seaborn'!N30</f>
        <v>0</v>
      </c>
      <c r="C7">
        <v>39</v>
      </c>
      <c r="D7">
        <v>105</v>
      </c>
      <c r="E7">
        <v>154</v>
      </c>
      <c r="F7" s="4">
        <f>(B7-C7)/C7</f>
        <v>-1</v>
      </c>
      <c r="G7" s="4">
        <f t="shared" si="0"/>
        <v>-0.3181818181818182</v>
      </c>
    </row>
    <row r="8" spans="1:7" ht="12.75">
      <c r="A8" s="1" t="s">
        <v>228</v>
      </c>
      <c r="B8">
        <f>'[2]Walker'!P18+'[2]Shaver'!P18+'[2]Smith'!P18+'[2]Seaborn'!P18</f>
        <v>1</v>
      </c>
      <c r="C8">
        <v>0</v>
      </c>
      <c r="D8">
        <v>2</v>
      </c>
      <c r="E8">
        <v>2</v>
      </c>
      <c r="F8" s="4"/>
      <c r="G8" s="4">
        <f t="shared" si="0"/>
        <v>0</v>
      </c>
    </row>
    <row r="9" spans="1:7" ht="12.75">
      <c r="A9" s="1" t="s">
        <v>229</v>
      </c>
      <c r="B9">
        <v>4</v>
      </c>
      <c r="C9">
        <v>2</v>
      </c>
      <c r="D9">
        <v>8</v>
      </c>
      <c r="E9">
        <v>12</v>
      </c>
      <c r="F9" s="4">
        <f>(B9-C9)/C9</f>
        <v>1</v>
      </c>
      <c r="G9" s="4">
        <f t="shared" si="0"/>
        <v>-0.3333333333333333</v>
      </c>
    </row>
    <row r="10" spans="1:7" ht="12.75">
      <c r="A10" s="1" t="s">
        <v>230</v>
      </c>
      <c r="B10">
        <v>4</v>
      </c>
      <c r="C10">
        <v>0</v>
      </c>
      <c r="D10">
        <v>5</v>
      </c>
      <c r="E10">
        <v>0</v>
      </c>
      <c r="F10" s="47" t="s">
        <v>231</v>
      </c>
      <c r="G10" s="47" t="s">
        <v>231</v>
      </c>
    </row>
    <row r="11" spans="1:7" ht="12.75">
      <c r="A11" s="1" t="s">
        <v>232</v>
      </c>
      <c r="B11">
        <v>9</v>
      </c>
      <c r="C11">
        <v>2</v>
      </c>
      <c r="D11">
        <v>15</v>
      </c>
      <c r="E11">
        <v>14</v>
      </c>
      <c r="F11" s="47">
        <v>3.5</v>
      </c>
      <c r="G11" s="47">
        <v>0.07</v>
      </c>
    </row>
    <row r="12" spans="1:7" ht="12.75">
      <c r="A12" s="1" t="s">
        <v>177</v>
      </c>
      <c r="B12">
        <v>4</v>
      </c>
      <c r="C12">
        <v>1</v>
      </c>
      <c r="D12">
        <v>12</v>
      </c>
      <c r="E12">
        <v>11</v>
      </c>
      <c r="F12" s="4">
        <v>3</v>
      </c>
      <c r="G12" s="4">
        <v>0.09</v>
      </c>
    </row>
    <row r="13" spans="1:7" ht="12.75">
      <c r="A13" s="1" t="s">
        <v>31</v>
      </c>
      <c r="B13">
        <f>'[2]Walker'!J30+'[2]Shaver'!J30+'[2]Smith'!J30+'[2]Seaborn'!J30</f>
        <v>0</v>
      </c>
      <c r="C13">
        <v>84</v>
      </c>
      <c r="D13">
        <v>595</v>
      </c>
      <c r="E13">
        <v>227</v>
      </c>
      <c r="F13" s="4">
        <f>(B13-C13)/C13</f>
        <v>-1</v>
      </c>
      <c r="G13" s="4">
        <f>(D13-E13)/E13</f>
        <v>1.6211453744493391</v>
      </c>
    </row>
    <row r="14" spans="1:7" ht="12.75">
      <c r="A14" s="1" t="s">
        <v>183</v>
      </c>
      <c r="B14">
        <f>'[2]Walker'!I30+'[2]Shaver'!I30+'[2]Smith'!I30+'[2]Seaborn'!I30</f>
        <v>0</v>
      </c>
      <c r="C14">
        <v>93</v>
      </c>
      <c r="D14">
        <v>160</v>
      </c>
      <c r="E14">
        <v>143</v>
      </c>
      <c r="F14" s="4">
        <f>(B14-C14)/C14</f>
        <v>-1</v>
      </c>
      <c r="G14" s="4">
        <f>(D14-E14)/E14</f>
        <v>0.11888111888111888</v>
      </c>
    </row>
    <row r="15" ht="12.75">
      <c r="A15" s="1"/>
    </row>
    <row r="17" ht="12.75">
      <c r="A17" s="2" t="s">
        <v>176</v>
      </c>
    </row>
    <row r="18" spans="1:7" ht="12.75">
      <c r="A18" s="2"/>
      <c r="B18" s="2" t="s">
        <v>1</v>
      </c>
      <c r="C18" s="2" t="s">
        <v>33</v>
      </c>
      <c r="D18" s="2" t="s">
        <v>3</v>
      </c>
      <c r="E18" s="2" t="s">
        <v>4</v>
      </c>
      <c r="F18" s="2" t="s">
        <v>5</v>
      </c>
      <c r="G18" s="2" t="s">
        <v>6</v>
      </c>
    </row>
    <row r="19" spans="1:7" ht="12.75">
      <c r="A19" s="1" t="s">
        <v>177</v>
      </c>
      <c r="B19">
        <f>'[3]Daffron'!E41</f>
        <v>0</v>
      </c>
      <c r="C19">
        <v>116</v>
      </c>
      <c r="D19">
        <v>241</v>
      </c>
      <c r="E19">
        <v>370</v>
      </c>
      <c r="F19" s="4">
        <f>(B19-C19)/C19</f>
        <v>-1</v>
      </c>
      <c r="G19" s="4">
        <f>(D19-E19)/E19</f>
        <v>-0.34864864864864864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4">
      <selection activeCell="F13" sqref="F13"/>
    </sheetView>
  </sheetViews>
  <sheetFormatPr defaultColWidth="9.140625" defaultRowHeight="12.75"/>
  <cols>
    <col min="1" max="1" width="30.57421875" style="0" customWidth="1"/>
    <col min="2" max="2" width="12.8515625" style="0" customWidth="1"/>
    <col min="3" max="3" width="19.57421875" style="0" customWidth="1"/>
    <col min="6" max="6" width="14.57421875" style="0" customWidth="1"/>
    <col min="7" max="7" width="12.140625" style="0" customWidth="1"/>
  </cols>
  <sheetData>
    <row r="1" spans="1:6" ht="12.75">
      <c r="A1" s="2" t="s">
        <v>196</v>
      </c>
      <c r="C1" s="43" t="s">
        <v>197</v>
      </c>
      <c r="D1" s="44" t="s">
        <v>226</v>
      </c>
      <c r="E1" s="45" t="s">
        <v>198</v>
      </c>
      <c r="F1" s="46">
        <v>2009</v>
      </c>
    </row>
    <row r="2" ht="12.75">
      <c r="A2" s="1"/>
    </row>
    <row r="3" ht="12.75">
      <c r="A3" s="1"/>
    </row>
    <row r="4" ht="12.75">
      <c r="A4" s="2" t="s">
        <v>120</v>
      </c>
    </row>
    <row r="5" spans="1:7" ht="12.75">
      <c r="A5" s="2"/>
      <c r="B5" s="2" t="s">
        <v>1</v>
      </c>
      <c r="C5" s="2" t="s">
        <v>33</v>
      </c>
      <c r="D5" s="2" t="s">
        <v>3</v>
      </c>
      <c r="E5" s="2" t="s">
        <v>4</v>
      </c>
      <c r="F5" s="2" t="s">
        <v>5</v>
      </c>
      <c r="G5" s="2" t="s">
        <v>6</v>
      </c>
    </row>
    <row r="6" spans="1:4" ht="12.75">
      <c r="A6" s="1" t="s">
        <v>199</v>
      </c>
      <c r="B6" s="50">
        <v>7</v>
      </c>
      <c r="D6">
        <v>16</v>
      </c>
    </row>
    <row r="7" spans="1:4" ht="12.75">
      <c r="A7" s="1" t="s">
        <v>200</v>
      </c>
      <c r="B7" s="50">
        <v>9</v>
      </c>
      <c r="D7">
        <v>19</v>
      </c>
    </row>
    <row r="8" spans="1:4" ht="12.75">
      <c r="A8" s="1" t="s">
        <v>201</v>
      </c>
      <c r="B8" s="50">
        <v>18</v>
      </c>
      <c r="D8">
        <v>72</v>
      </c>
    </row>
    <row r="9" spans="1:4" ht="12.75">
      <c r="A9" s="1" t="s">
        <v>202</v>
      </c>
      <c r="B9" s="50">
        <v>64</v>
      </c>
      <c r="D9">
        <v>169</v>
      </c>
    </row>
    <row r="10" spans="1:4" ht="12.75">
      <c r="A10" s="1" t="s">
        <v>203</v>
      </c>
      <c r="B10" s="50">
        <v>316</v>
      </c>
      <c r="D10">
        <v>821</v>
      </c>
    </row>
    <row r="11" spans="1:4" ht="12.75">
      <c r="A11" s="1" t="s">
        <v>204</v>
      </c>
      <c r="B11" s="50">
        <v>21</v>
      </c>
      <c r="D11">
        <v>33</v>
      </c>
    </row>
    <row r="12" spans="1:4" ht="12.75">
      <c r="A12" s="1" t="s">
        <v>205</v>
      </c>
      <c r="B12" s="50">
        <v>53</v>
      </c>
      <c r="D12">
        <v>181</v>
      </c>
    </row>
    <row r="13" spans="1:4" ht="12.75">
      <c r="A13" s="1" t="s">
        <v>187</v>
      </c>
      <c r="B13" s="50">
        <v>678</v>
      </c>
      <c r="D13">
        <v>1485</v>
      </c>
    </row>
    <row r="14" spans="1:4" ht="12.75">
      <c r="A14" s="1" t="s">
        <v>206</v>
      </c>
      <c r="B14" s="50">
        <v>906</v>
      </c>
      <c r="D14">
        <v>2365</v>
      </c>
    </row>
    <row r="15" spans="1:4" ht="12.75">
      <c r="A15" s="1" t="s">
        <v>207</v>
      </c>
      <c r="B15" s="50">
        <v>153</v>
      </c>
      <c r="D15">
        <v>421</v>
      </c>
    </row>
    <row r="16" spans="1:4" ht="12.75">
      <c r="A16" s="1" t="s">
        <v>208</v>
      </c>
      <c r="B16" s="50">
        <v>1</v>
      </c>
      <c r="D16">
        <v>4</v>
      </c>
    </row>
    <row r="17" spans="1:4" ht="12.75">
      <c r="A17" s="1" t="s">
        <v>209</v>
      </c>
      <c r="B17" s="50">
        <v>5</v>
      </c>
      <c r="D17">
        <v>29</v>
      </c>
    </row>
    <row r="18" spans="1:4" ht="12.75">
      <c r="A18" s="1" t="s">
        <v>210</v>
      </c>
      <c r="B18" s="50">
        <v>16</v>
      </c>
      <c r="D18">
        <v>33</v>
      </c>
    </row>
    <row r="19" spans="1:4" ht="12.75">
      <c r="A19" s="1" t="s">
        <v>211</v>
      </c>
      <c r="B19" s="50">
        <v>14</v>
      </c>
      <c r="D19">
        <v>31</v>
      </c>
    </row>
    <row r="20" spans="1:4" ht="12.75">
      <c r="A20" s="1" t="s">
        <v>212</v>
      </c>
      <c r="B20" s="50">
        <v>76</v>
      </c>
      <c r="D20">
        <v>178</v>
      </c>
    </row>
    <row r="21" spans="1:4" ht="12.75">
      <c r="A21" s="1" t="s">
        <v>213</v>
      </c>
      <c r="B21" s="50">
        <v>2</v>
      </c>
      <c r="D21">
        <v>9</v>
      </c>
    </row>
    <row r="22" spans="1:4" ht="12.75">
      <c r="A22" s="1" t="s">
        <v>214</v>
      </c>
      <c r="B22" s="50">
        <v>3</v>
      </c>
      <c r="D22">
        <v>4</v>
      </c>
    </row>
    <row r="23" spans="1:4" ht="12.75">
      <c r="A23" s="1" t="s">
        <v>215</v>
      </c>
      <c r="B23" s="50">
        <v>217</v>
      </c>
      <c r="D23">
        <v>552</v>
      </c>
    </row>
    <row r="24" spans="1:4" ht="12.75">
      <c r="A24" s="2" t="s">
        <v>216</v>
      </c>
      <c r="B24" s="50">
        <v>22</v>
      </c>
      <c r="D24">
        <v>101</v>
      </c>
    </row>
    <row r="25" spans="1:4" ht="12.75">
      <c r="A25" s="2" t="s">
        <v>217</v>
      </c>
      <c r="B25" s="50">
        <v>15</v>
      </c>
      <c r="D25">
        <v>56</v>
      </c>
    </row>
    <row r="26" spans="1:4" ht="12.75">
      <c r="A26" s="2" t="s">
        <v>218</v>
      </c>
      <c r="B26" s="51">
        <v>1</v>
      </c>
      <c r="D26">
        <v>3</v>
      </c>
    </row>
    <row r="27" spans="1:4" ht="12.75">
      <c r="A27" s="1" t="s">
        <v>219</v>
      </c>
      <c r="B27" s="50">
        <v>3</v>
      </c>
      <c r="D27">
        <v>6</v>
      </c>
    </row>
    <row r="28" spans="1:4" ht="12.75">
      <c r="A28" s="1" t="s">
        <v>220</v>
      </c>
      <c r="B28" s="50">
        <v>0</v>
      </c>
      <c r="D28">
        <v>0</v>
      </c>
    </row>
    <row r="29" spans="1:4" ht="12.75">
      <c r="A29" s="1" t="s">
        <v>221</v>
      </c>
      <c r="B29" s="50">
        <v>52</v>
      </c>
      <c r="C29" s="1"/>
      <c r="D29">
        <v>169</v>
      </c>
    </row>
    <row r="30" spans="1:4" ht="12.75">
      <c r="A30" s="1" t="s">
        <v>223</v>
      </c>
      <c r="B30" s="50">
        <v>38</v>
      </c>
      <c r="D30">
        <v>56</v>
      </c>
    </row>
    <row r="31" spans="1:4" ht="12.75">
      <c r="A31" s="1" t="s">
        <v>224</v>
      </c>
      <c r="B31" s="50">
        <v>4320</v>
      </c>
      <c r="D31">
        <v>12880</v>
      </c>
    </row>
    <row r="32" spans="1:5" ht="12.75">
      <c r="A32" s="1" t="s">
        <v>222</v>
      </c>
      <c r="B32" s="50">
        <v>5</v>
      </c>
      <c r="D32">
        <v>29</v>
      </c>
      <c r="E32" s="1"/>
    </row>
    <row r="33" spans="1:5" ht="12.75">
      <c r="A33" s="1" t="s">
        <v>233</v>
      </c>
      <c r="B33" s="50">
        <v>37</v>
      </c>
      <c r="E33" s="1"/>
    </row>
    <row r="34" spans="1:5" ht="12.75">
      <c r="A34" s="1" t="s">
        <v>234</v>
      </c>
      <c r="B34" s="50">
        <v>26</v>
      </c>
      <c r="E34" s="1"/>
    </row>
    <row r="35" spans="1:4" ht="12.75">
      <c r="A35" s="1" t="s">
        <v>225</v>
      </c>
      <c r="B35" s="52">
        <v>11100</v>
      </c>
      <c r="D35">
        <v>29891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Jonesboro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Yates</dc:creator>
  <cp:keywords/>
  <dc:description/>
  <cp:lastModifiedBy>Heather Clements</cp:lastModifiedBy>
  <cp:lastPrinted>2008-01-07T19:27:41Z</cp:lastPrinted>
  <dcterms:created xsi:type="dcterms:W3CDTF">2005-08-24T14:42:25Z</dcterms:created>
  <dcterms:modified xsi:type="dcterms:W3CDTF">2009-11-19T15:41:41Z</dcterms:modified>
  <cp:category/>
  <cp:version/>
  <cp:contentType/>
  <cp:contentStatus/>
</cp:coreProperties>
</file>